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Лист1" sheetId="1" r:id="rId1"/>
  </sheets>
  <definedNames>
    <definedName name="_xlnm.Print_Area_1">'Лист1'!$A$3:$F$173</definedName>
    <definedName name="_xlnm.Print_Area" localSheetId="0">'Лист1'!$A$3:$AG$173</definedName>
  </definedNames>
  <calcPr fullCalcOnLoad="1"/>
</workbook>
</file>

<file path=xl/sharedStrings.xml><?xml version="1.0" encoding="utf-8"?>
<sst xmlns="http://schemas.openxmlformats.org/spreadsheetml/2006/main" count="297" uniqueCount="135">
  <si>
    <t>Наименование товара, тех. Характеристики</t>
  </si>
  <si>
    <t>модель , производитель</t>
  </si>
  <si>
    <t>кол-во ед. Товара: шт.</t>
  </si>
  <si>
    <t>Анкер забивной М8</t>
  </si>
  <si>
    <t>Шпилька резьбовая М8-2000</t>
  </si>
  <si>
    <t>Провода силовые для электрических установок на напряжение до 450 В с медной жилой марки: ПВ3, сечением 6 мм2</t>
  </si>
  <si>
    <t>Кабель-канал (короб): 100x60 мм</t>
  </si>
  <si>
    <t>Кабель-канал (короб): 15x10 мм</t>
  </si>
  <si>
    <t xml:space="preserve">Наименование товара </t>
  </si>
  <si>
    <t xml:space="preserve">Наименование товара, </t>
  </si>
  <si>
    <t>Наименование товара,</t>
  </si>
  <si>
    <t>Модульная установка пожаротушения тонкораспыленной водой 60л</t>
  </si>
  <si>
    <t>Модульная установка пожаротушения тонкораспыленной водой 120л</t>
  </si>
  <si>
    <t>Модульная установка пожаротушения тонкораспыленной водой -240л</t>
  </si>
  <si>
    <t>Прибор приемно-контрольный охранной сигнализации, тип 20 лучей</t>
  </si>
  <si>
    <t>Блок контроля и индикации,  с клавиатурой ручного управления 60 разделами системы и отображения</t>
  </si>
  <si>
    <t>Пульт контроля и управления охранно-пожарный, с двухстрочным ЖКИ индикатором кол-во контролируемых разделов 511</t>
  </si>
  <si>
    <t xml:space="preserve">Блок контрольно-пусковой, </t>
  </si>
  <si>
    <t>Устройство коммутационное исп. 04</t>
  </si>
  <si>
    <t>Источник бесперебойного питания: 12В</t>
  </si>
  <si>
    <t>Батарея аккумуляторная: 12В/12 А/ч</t>
  </si>
  <si>
    <t>Оповещатель звуковой  с уровнем звукового давления при напряжении 12В не менее105дБ</t>
  </si>
  <si>
    <t>Оповещатель световой пожарный, со стандартными  надписями</t>
  </si>
  <si>
    <t>Коробка универсальная : для ответвления проводки с двумя перемычками</t>
  </si>
  <si>
    <t>Кабель для систем пожарной сигнализации с однопроволочными медными жилами, с изоляцией из огнестойкой кремнийорганической резины, в оболочке из ПВХ пластиката, не распространяющий горение, с низким дымо- и газовыделением : 1х2х0,5</t>
  </si>
  <si>
    <t>Кабели коаксиальные парной скрутки огнестойкие для систем пожарной сигнализации,:  1x2x0,5</t>
  </si>
  <si>
    <t>Кабели коаксиальные парной скрутки огнестойкие для систем пожарной сигнализации, :  1x2x0,75</t>
  </si>
  <si>
    <t>Извещатель пожарный ручной: диапазон питания 9-30 в</t>
  </si>
  <si>
    <t>Хомут металлический с шурупом для крепления трубопроводов диаметром: 40-46 мм</t>
  </si>
  <si>
    <t>Хомут металлический с шурупом для крепления трубопроводов диаметром: 72-78 мм</t>
  </si>
  <si>
    <t>Муфта полипропиленовая комбинированная, с внутренней резьбой диаметром: 20х1/2"</t>
  </si>
  <si>
    <t>Муфта полипропиленовая комбинированная, с внутренней резьбой диаметром: 25х1/2"</t>
  </si>
  <si>
    <t>Соединение универсальное разъемное  с накидной гайкой: прямое, с внутренней и наружной резьбой, размером 2" (американка прямая)</t>
  </si>
  <si>
    <t>Соединение универсальное разъемное  с накидной гайкой: прямое, с внутренней и наружной резьбой, размером 1" (американка прямая)</t>
  </si>
  <si>
    <t>ИП-212-45 с МК, шт.</t>
  </si>
  <si>
    <t xml:space="preserve">Устройство дистанционного пуска АУПТ: диапазон питания 9-30В </t>
  </si>
  <si>
    <t>ИПР-513-10, шт.</t>
  </si>
  <si>
    <t>Сигнал-20П SMD, шт.</t>
  </si>
  <si>
    <t>С2000-БКИ, шт.</t>
  </si>
  <si>
    <t>С2000-М, шт.</t>
  </si>
  <si>
    <t>С2000-КПБ, шт.</t>
  </si>
  <si>
    <t>Извещатель ПС автоматический: дымовой, фотоэлектрический, радиоизотопный, световой в нормальном исполнении, с монтажным устройством в комплекте</t>
  </si>
  <si>
    <t>УК/ВК-02, шт.</t>
  </si>
  <si>
    <t>Скат 1200И7 исп.3000, шт.</t>
  </si>
  <si>
    <t>DT1212, шт.</t>
  </si>
  <si>
    <t>Блик-12, шт.</t>
  </si>
  <si>
    <t>УК-2П,шт.</t>
  </si>
  <si>
    <t>КПСнг FRLS 1х2х0,5, м</t>
  </si>
  <si>
    <t>КПКВнг FRLS 1х2х0,5, м</t>
  </si>
  <si>
    <t>КПКВнг FRLS 1х2х0,75, м</t>
  </si>
  <si>
    <t>Кабель силовой с медными жилами с поливинилхлоридной изоляцией и оболочкой, не распространяющий горение марки: ВВГнг, напряжением 1 кВ, с числом жил - 3 и сечением 1,5 мм2</t>
  </si>
  <si>
    <t>ВВнг FRLS 3х1,5,м</t>
  </si>
  <si>
    <t>ПВ3 1х6, м</t>
  </si>
  <si>
    <t>Насадка-распылитель РП-4</t>
  </si>
  <si>
    <t xml:space="preserve">Расчет цены контракта  на поставку и установку оборудования для системы пожарной сигнализации и пожаротущения в помещениях архива отделения Фонда, расположенных по адресу: г.Пермь, ул. Седова, 22 (3,4 этажи)  </t>
  </si>
  <si>
    <t>№ п/п</t>
  </si>
  <si>
    <t>Наименование товара</t>
  </si>
  <si>
    <t>28</t>
  </si>
  <si>
    <t>29</t>
  </si>
  <si>
    <t xml:space="preserve">Пуско-наладочные работы </t>
  </si>
  <si>
    <t>Раздел 1. Поставка и установка оборудования для системы ПОЖАРОТУШЕНИЯ</t>
  </si>
  <si>
    <t>Раздел 2. Поставка и установка оборудования для системы ПОЖАРНОЙ  СИГНАЛИЗАЦИИ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</si>
  <si>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</si>
  <si>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</si>
  <si>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</si>
  <si>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</si>
  <si>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</si>
  <si>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</si>
  <si>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</si>
  <si>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</si>
  <si>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</si>
  <si>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</si>
  <si>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</si>
  <si>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</si>
  <si>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</si>
  <si>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</si>
  <si>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</si>
  <si>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</si>
  <si>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</si>
  <si>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</si>
  <si>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</si>
  <si>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</si>
  <si>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</si>
  <si>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</si>
  <si>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</si>
  <si>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</si>
  <si>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</si>
  <si>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34</t>
  </si>
  <si>
    <t>1</t>
  </si>
  <si>
    <t>2</t>
  </si>
  <si>
    <t>3</t>
  </si>
  <si>
    <t>Раздел 3. Пуско-наладочные работы</t>
  </si>
  <si>
    <t>Монтажные работы</t>
  </si>
  <si>
    <t>кол-во ед. Товара: .шт</t>
  </si>
  <si>
    <t>кол-во, . Товара: м</t>
  </si>
  <si>
    <t xml:space="preserve">модель </t>
  </si>
  <si>
    <t xml:space="preserve">модель , </t>
  </si>
  <si>
    <t>модель</t>
  </si>
  <si>
    <t>кол-во ед. Товара:   м.</t>
  </si>
  <si>
    <t>кол-во ед. Товара:  м.</t>
  </si>
  <si>
    <t>кол-во ед. Товара: м</t>
  </si>
  <si>
    <t>кол-во ед. Товара:   шт .</t>
  </si>
  <si>
    <t>кол-во ед. Товара: м.</t>
  </si>
  <si>
    <t>модель ,</t>
  </si>
  <si>
    <t>ИТОГО     ПОЖАРНАЯ  СИГНАЛИЗАЦИЯ  ОБОРУДОВАНИЕ</t>
  </si>
  <si>
    <t>Поставщик № 1 Оборудование, ед, руб</t>
  </si>
  <si>
    <t>Поставщик № 2 Оборудование, ед, руб</t>
  </si>
  <si>
    <t>Поставщик № 3 Оборудование, ед, руб</t>
  </si>
  <si>
    <t>Средняя цена за единицу, руб.</t>
  </si>
  <si>
    <t>НМЦК</t>
  </si>
  <si>
    <t>Муфта пенопропиленовая</t>
  </si>
  <si>
    <t>Трубы пенопропиленовые D75</t>
  </si>
  <si>
    <t>Трубы пенопропиленовые D40</t>
  </si>
  <si>
    <t>РП - 4</t>
  </si>
  <si>
    <t>Муфта пенопропиленовая  75</t>
  </si>
  <si>
    <t>Муфта пенопропиленовая переходная 75*63</t>
  </si>
  <si>
    <t>Муфта пенопропиленовая переходная 63*40</t>
  </si>
  <si>
    <t>Муфта пенопропиленовая комбинированная 40*5/4"</t>
  </si>
  <si>
    <t>Муфта пенопропиленовая комбинированная 75*2"</t>
  </si>
  <si>
    <t>Тройник пенопропиленовый 75</t>
  </si>
  <si>
    <t>Тройник пенопропиленовый комбинированный 40*1/2"</t>
  </si>
  <si>
    <t>Угольник 90° пенопропиленовый 40</t>
  </si>
  <si>
    <t>Угольник 90° пенопропиленовый 75</t>
  </si>
  <si>
    <t>Заглушка пенопропиленовая 40</t>
  </si>
  <si>
    <t>Вварное седло пенопропиленовое 75х40</t>
  </si>
  <si>
    <t>Заглушка универсальная с внутренней резьбой, размером 1/2"</t>
  </si>
  <si>
    <t>Ниппель универсальный, размером: 1/2"</t>
  </si>
  <si>
    <t>Поставщик № 2 ед, руб</t>
  </si>
  <si>
    <t>Поставщик № 1 ед, руб</t>
  </si>
  <si>
    <t>Поставщик № 3  ед, руб</t>
  </si>
  <si>
    <t>ИТОГО:</t>
  </si>
  <si>
    <t>ИТОГО: ОБОРУДОВАНИЕ ПОЖАРОТУШЕНИЕ</t>
  </si>
  <si>
    <t xml:space="preserve">ИТОГО: </t>
  </si>
  <si>
    <t>Техническое задание
     1. Общие требования:
           Поставщик осуществляет поставку и установку товара собственными силами и в  соответствии с нормами и правилами, установленными действующим законодательством, Техническим заданием, определяющим объем, содержание работ и  использование  материалов, указанных в нем.  
          Поставщик также обязан выполнить пуско-наладочные работы в соответствии с нормами безопасности и законодательством РФ, также оформить и предоставить необходимую исполнительную документацию на систему пожарной сигнализации и пожаротушения для предоставления в Государственную противопожарную службу МЧС России.
2. Общие требования к поставке товаров, требования по объему гарантий качества:
            Поставляемый товар должен быть новым, не бывшим в употреблении, свободным от прав третьих лиц. Качество поставляемого товара должно соответствовать техническим условиям   и требованиям, предъявленным к качеству данного вида товара. Функциональные характеристики поставляемого товара должны соответствовать техническому заданию.
 Упаковка товара должна обеспечивать сохранность товара при транспортировке и погрузочно-разгрузочных работах к месту поставки:
- не допускаются механические повреждения товаров, в том числе допущенные при транспортировке и разгрузочных работах;
- недопустимы повреждения индивидуальной упаковки товаров, в том числе допущенные при транспортировке и разгрузочных работах.
 В случае поставки некачественного товара Поставщик обязан безвозмездно устранить недостатки товара в течение трех дней с момента заявления о них Заказчиком.  
 Гарантия на поставляемый товар - 24 месяца.
     3.Сроки поставки товаров, сроки начала и завершения поставок, периоды выполнения условий Государственного Контракта:
Поставку и установку оборудования необходимо выполнить в полном объеме в течение 30-ти календарных дней с момента заключения Государственного Контракта.
4.Требования к количеству, функциональным и техническим характеристикам (показателям) товара (комплектующим товара):
Поставка и установка оборудования для системы пожарной сигнализации и пожаротушения в помещениях архива отделения Фонда, расположенных по адресу: г. Пермь, ул. Седова, д.22 (3,4 этажи). ( Приложение №1)</t>
  </si>
  <si>
    <t xml:space="preserve">5. Требования к монтажу и наладке товара
 При осуществлении монтажа  оборудования Поставщик должен руководствоваться:
- Федеральным законом № 123-ФЗ от 22.07.2008 «Технический регламент о требованиях пожарной безопасности»,
- ГОСТ Р 53704-2009 «Системы безопасности комплексные и интегрированные. Общие технические требования»,
- СП 5.13130.2009 «Установки пожарной сигнализации и пожаротушения автоматические. Нормы и правила проектирования»,
- СП 3.13130.2009 «Системы оповещения и управления эвакуацией людей при пожаре. Требования пожарной безопасности»,
- РД 78.145-93 «Правила производства и приемки работ по монтажу, наладке, испытаниям и сдаче в эксплуатацию систем и комплексов охранной, пожарной и охранно-пожарной сигнализации»,
- иными нормативно-правовыми актами.
 Качество оборудования, материалов, комплектующих , используемого при установке, должно соответствовать действующим в Российской Федерации стандартам, техническим условиям, требованиям безопасности и сопровождаться сертификатами соответствия, выданными органом системы сертификации ГОСТ Российской Федерации.
 Шлейфы и кабельные линии выполняются огнестойкими низкотоксичными кабелями. Линии связи промышленного интерфейса выполняются кабелями огнестойкими низкотоксичными витая пара. Монтаж кабельных линий осуществляется скрыто за подвесным потолком на стальной проволоке, а также открыто в электротехнических кабельных каналах по стенам и потолкам. Шаг крепления кабельной линии не более 1,0 м. 
 Выполнить монтаж в соответствии с рекомендованным планом размещения оборудования. План размещения предоставляется в  после заключения Контракта.
  Поставщик должен предоставить исполнительскую документацию в составе:
- Паспорта и сертификаты на все устанавливаемое оборудование.
- Инструкции по эксплуатации 
- Структурную схему расстановки оборудования 
- Схемы электроснабжения
- Планы расположения оборудования и кабельных трасс.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</si>
</sst>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_ ;\-#,##0.00\ 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2" fontId="2" fillId="0" borderId="0" xfId="33" applyNumberFormat="1" applyFont="1" applyFill="1" applyBorder="1" applyAlignment="1">
      <alignment horizontal="center" vertical="center"/>
      <protection/>
    </xf>
    <xf numFmtId="2" fontId="3" fillId="0" borderId="0" xfId="33" applyNumberFormat="1" applyFont="1" applyAlignment="1">
      <alignment horizontal="center" vertical="center"/>
      <protection/>
    </xf>
    <xf numFmtId="2" fontId="3" fillId="0" borderId="0" xfId="33" applyNumberFormat="1" applyFont="1" applyAlignment="1">
      <alignment horizontal="center" vertical="center" wrapText="1"/>
      <protection/>
    </xf>
    <xf numFmtId="2" fontId="1" fillId="0" borderId="0" xfId="33" applyNumberFormat="1" applyFont="1" applyAlignment="1">
      <alignment horizontal="center" vertical="center"/>
      <protection/>
    </xf>
    <xf numFmtId="2" fontId="3" fillId="33" borderId="10" xfId="33" applyNumberFormat="1" applyFont="1" applyFill="1" applyBorder="1" applyAlignment="1">
      <alignment horizontal="center" vertical="center" wrapText="1"/>
      <protection/>
    </xf>
    <xf numFmtId="2" fontId="1" fillId="33" borderId="11" xfId="33" applyNumberFormat="1" applyFont="1" applyFill="1" applyBorder="1" applyAlignment="1">
      <alignment horizontal="center" vertical="center"/>
      <protection/>
    </xf>
    <xf numFmtId="2" fontId="1" fillId="33" borderId="0" xfId="33" applyNumberFormat="1" applyFont="1" applyFill="1" applyAlignment="1">
      <alignment horizontal="center" vertical="center"/>
      <protection/>
    </xf>
    <xf numFmtId="2" fontId="3" fillId="33" borderId="12" xfId="33" applyNumberFormat="1" applyFont="1" applyFill="1" applyBorder="1" applyAlignment="1">
      <alignment horizontal="center" vertical="center" wrapText="1"/>
      <protection/>
    </xf>
    <xf numFmtId="2" fontId="1" fillId="33" borderId="0" xfId="33" applyNumberFormat="1" applyFont="1" applyFill="1" applyBorder="1" applyAlignment="1">
      <alignment horizontal="center" vertical="center"/>
      <protection/>
    </xf>
    <xf numFmtId="2" fontId="1" fillId="33" borderId="0" xfId="33" applyNumberFormat="1" applyFont="1" applyFill="1" applyBorder="1" applyAlignment="1">
      <alignment horizontal="center" vertical="center" wrapText="1"/>
      <protection/>
    </xf>
    <xf numFmtId="2" fontId="1" fillId="0" borderId="0" xfId="33" applyNumberFormat="1" applyFont="1" applyBorder="1" applyAlignment="1">
      <alignment horizontal="center" vertical="center"/>
      <protection/>
    </xf>
    <xf numFmtId="2" fontId="2" fillId="0" borderId="12" xfId="33" applyNumberFormat="1" applyFont="1" applyFill="1" applyBorder="1" applyAlignment="1">
      <alignment horizontal="center" vertical="center" wrapText="1"/>
      <protection/>
    </xf>
    <xf numFmtId="1" fontId="2" fillId="0" borderId="12" xfId="33" applyNumberFormat="1" applyFont="1" applyFill="1" applyBorder="1" applyAlignment="1">
      <alignment horizontal="center" vertical="center" wrapText="1"/>
      <protection/>
    </xf>
    <xf numFmtId="2" fontId="3" fillId="0" borderId="12" xfId="33" applyNumberFormat="1" applyFont="1" applyFill="1" applyBorder="1" applyAlignment="1">
      <alignment horizontal="center" vertical="center" wrapText="1"/>
      <protection/>
    </xf>
    <xf numFmtId="1" fontId="3" fillId="0" borderId="12" xfId="33" applyNumberFormat="1" applyFont="1" applyFill="1" applyBorder="1" applyAlignment="1">
      <alignment horizontal="center" vertical="center" wrapText="1"/>
      <protection/>
    </xf>
    <xf numFmtId="1" fontId="3" fillId="0" borderId="12" xfId="33" applyNumberFormat="1" applyFont="1" applyBorder="1" applyAlignment="1">
      <alignment horizontal="center" vertical="center" wrapText="1"/>
      <protection/>
    </xf>
    <xf numFmtId="2" fontId="2" fillId="0" borderId="10" xfId="33" applyNumberFormat="1" applyFont="1" applyFill="1" applyBorder="1" applyAlignment="1">
      <alignment horizontal="center" vertical="center" wrapText="1"/>
      <protection/>
    </xf>
    <xf numFmtId="2" fontId="3" fillId="33" borderId="13" xfId="33" applyNumberFormat="1" applyFont="1" applyFill="1" applyBorder="1" applyAlignment="1">
      <alignment horizontal="center" vertical="center" wrapText="1"/>
      <protection/>
    </xf>
    <xf numFmtId="1" fontId="3" fillId="33" borderId="13" xfId="33" applyNumberFormat="1" applyFont="1" applyFill="1" applyBorder="1" applyAlignment="1">
      <alignment horizontal="center" vertical="center" wrapText="1"/>
      <protection/>
    </xf>
    <xf numFmtId="2" fontId="3" fillId="33" borderId="14" xfId="33" applyNumberFormat="1" applyFont="1" applyFill="1" applyBorder="1" applyAlignment="1">
      <alignment horizontal="center" vertical="center"/>
      <protection/>
    </xf>
    <xf numFmtId="49" fontId="2" fillId="33" borderId="15" xfId="33" applyNumberFormat="1" applyFont="1" applyFill="1" applyBorder="1" applyAlignment="1">
      <alignment horizontal="center" vertical="center"/>
      <protection/>
    </xf>
    <xf numFmtId="2" fontId="3" fillId="33" borderId="16" xfId="33" applyNumberFormat="1" applyFont="1" applyFill="1" applyBorder="1" applyAlignment="1">
      <alignment horizontal="center" vertical="center" wrapText="1"/>
      <protection/>
    </xf>
    <xf numFmtId="2" fontId="3" fillId="33" borderId="17" xfId="33" applyNumberFormat="1" applyFont="1" applyFill="1" applyBorder="1" applyAlignment="1">
      <alignment horizontal="center" vertical="center" wrapText="1"/>
      <protection/>
    </xf>
    <xf numFmtId="2" fontId="3" fillId="33" borderId="18" xfId="33" applyNumberFormat="1" applyFont="1" applyFill="1" applyBorder="1" applyAlignment="1">
      <alignment horizontal="center" vertical="center" wrapText="1"/>
      <protection/>
    </xf>
    <xf numFmtId="2" fontId="3" fillId="0" borderId="18" xfId="33" applyNumberFormat="1" applyFont="1" applyBorder="1" applyAlignment="1">
      <alignment vertical="center" wrapText="1"/>
      <protection/>
    </xf>
    <xf numFmtId="2" fontId="2" fillId="0" borderId="18" xfId="33" applyNumberFormat="1" applyFont="1" applyBorder="1" applyAlignment="1">
      <alignment vertical="center" wrapText="1"/>
      <protection/>
    </xf>
    <xf numFmtId="2" fontId="2" fillId="33" borderId="18" xfId="33" applyNumberFormat="1" applyFont="1" applyFill="1" applyBorder="1" applyAlignment="1">
      <alignment horizontal="center" vertical="center" wrapText="1"/>
      <protection/>
    </xf>
    <xf numFmtId="2" fontId="3" fillId="33" borderId="19" xfId="33" applyNumberFormat="1" applyFont="1" applyFill="1" applyBorder="1" applyAlignment="1">
      <alignment horizontal="center" vertical="center" wrapText="1"/>
      <protection/>
    </xf>
    <xf numFmtId="2" fontId="3" fillId="33" borderId="20" xfId="33" applyNumberFormat="1" applyFont="1" applyFill="1" applyBorder="1" applyAlignment="1">
      <alignment horizontal="center" vertical="center" wrapText="1"/>
      <protection/>
    </xf>
    <xf numFmtId="2" fontId="3" fillId="0" borderId="10" xfId="33" applyNumberFormat="1" applyFont="1" applyFill="1" applyBorder="1" applyAlignment="1">
      <alignment horizontal="center" vertical="center" wrapText="1"/>
      <protection/>
    </xf>
    <xf numFmtId="1" fontId="3" fillId="0" borderId="21" xfId="33" applyNumberFormat="1" applyFont="1" applyFill="1" applyBorder="1" applyAlignment="1">
      <alignment horizontal="center" vertical="center" wrapText="1"/>
      <protection/>
    </xf>
    <xf numFmtId="2" fontId="3" fillId="0" borderId="13" xfId="33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49" fontId="2" fillId="33" borderId="23" xfId="33" applyNumberFormat="1" applyFont="1" applyFill="1" applyBorder="1" applyAlignment="1">
      <alignment horizontal="center" vertical="center"/>
      <protection/>
    </xf>
    <xf numFmtId="49" fontId="2" fillId="33" borderId="24" xfId="33" applyNumberFormat="1" applyFont="1" applyFill="1" applyBorder="1" applyAlignment="1">
      <alignment horizontal="center" vertical="center"/>
      <protection/>
    </xf>
    <xf numFmtId="43" fontId="5" fillId="33" borderId="13" xfId="59" applyFont="1" applyFill="1" applyBorder="1" applyAlignment="1">
      <alignment horizontal="center" vertical="center" wrapText="1"/>
    </xf>
    <xf numFmtId="49" fontId="2" fillId="33" borderId="13" xfId="33" applyNumberFormat="1" applyFont="1" applyFill="1" applyBorder="1" applyAlignment="1">
      <alignment horizontal="center" vertical="center"/>
      <protection/>
    </xf>
    <xf numFmtId="2" fontId="4" fillId="0" borderId="12" xfId="33" applyNumberFormat="1" applyFont="1" applyFill="1" applyBorder="1" applyAlignment="1">
      <alignment horizontal="center" vertical="center" wrapText="1"/>
      <protection/>
    </xf>
    <xf numFmtId="2" fontId="1" fillId="33" borderId="13" xfId="33" applyNumberFormat="1" applyFont="1" applyFill="1" applyBorder="1" applyAlignment="1">
      <alignment horizontal="center" vertical="center"/>
      <protection/>
    </xf>
    <xf numFmtId="2" fontId="1" fillId="33" borderId="25" xfId="33" applyNumberFormat="1" applyFont="1" applyFill="1" applyBorder="1" applyAlignment="1">
      <alignment horizontal="center" vertical="center"/>
      <protection/>
    </xf>
    <xf numFmtId="43" fontId="2" fillId="33" borderId="13" xfId="59" applyFont="1" applyFill="1" applyBorder="1" applyAlignment="1">
      <alignment horizontal="center" vertical="center" wrapText="1"/>
    </xf>
    <xf numFmtId="2" fontId="1" fillId="0" borderId="0" xfId="33" applyNumberFormat="1" applyFont="1" applyFill="1" applyAlignment="1">
      <alignment horizontal="center" vertical="center"/>
      <protection/>
    </xf>
    <xf numFmtId="2" fontId="3" fillId="0" borderId="13" xfId="33" applyNumberFormat="1" applyFont="1" applyBorder="1" applyAlignment="1">
      <alignment vertical="center" wrapText="1"/>
      <protection/>
    </xf>
    <xf numFmtId="2" fontId="1" fillId="33" borderId="13" xfId="33" applyNumberFormat="1" applyFont="1" applyFill="1" applyBorder="1" applyAlignment="1">
      <alignment horizontal="center" vertical="center" wrapText="1"/>
      <protection/>
    </xf>
    <xf numFmtId="2" fontId="4" fillId="0" borderId="0" xfId="33" applyNumberFormat="1" applyFont="1" applyFill="1" applyBorder="1" applyAlignment="1">
      <alignment horizontal="center" vertical="center" wrapText="1"/>
      <protection/>
    </xf>
    <xf numFmtId="49" fontId="2" fillId="33" borderId="0" xfId="33" applyNumberFormat="1" applyFont="1" applyFill="1" applyBorder="1" applyAlignment="1">
      <alignment horizontal="center" vertical="center"/>
      <protection/>
    </xf>
    <xf numFmtId="2" fontId="4" fillId="33" borderId="0" xfId="33" applyNumberFormat="1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left" vertical="center" wrapText="1"/>
    </xf>
    <xf numFmtId="2" fontId="8" fillId="33" borderId="0" xfId="33" applyNumberFormat="1" applyFont="1" applyFill="1" applyBorder="1" applyAlignment="1">
      <alignment horizontal="center" vertical="center"/>
      <protection/>
    </xf>
    <xf numFmtId="2" fontId="9" fillId="33" borderId="13" xfId="33" applyNumberFormat="1" applyFont="1" applyFill="1" applyBorder="1" applyAlignment="1">
      <alignment horizontal="center" vertical="center"/>
      <protection/>
    </xf>
    <xf numFmtId="2" fontId="9" fillId="0" borderId="0" xfId="33" applyNumberFormat="1" applyFont="1" applyAlignment="1">
      <alignment horizontal="center" vertical="center"/>
      <protection/>
    </xf>
    <xf numFmtId="43" fontId="5" fillId="0" borderId="13" xfId="59" applyFont="1" applyFill="1" applyBorder="1" applyAlignment="1">
      <alignment horizontal="center" vertical="center" wrapText="1"/>
    </xf>
    <xf numFmtId="43" fontId="5" fillId="33" borderId="13" xfId="59" applyFont="1" applyFill="1" applyBorder="1" applyAlignment="1">
      <alignment horizontal="center" vertical="center"/>
    </xf>
    <xf numFmtId="2" fontId="4" fillId="33" borderId="13" xfId="33" applyNumberFormat="1" applyFont="1" applyFill="1" applyBorder="1" applyAlignment="1">
      <alignment horizontal="center" vertical="center" wrapText="1"/>
      <protection/>
    </xf>
    <xf numFmtId="2" fontId="4" fillId="33" borderId="26" xfId="33" applyNumberFormat="1" applyFont="1" applyFill="1" applyBorder="1" applyAlignment="1">
      <alignment horizontal="center" vertical="center" wrapText="1"/>
      <protection/>
    </xf>
    <xf numFmtId="2" fontId="3" fillId="33" borderId="13" xfId="33" applyNumberFormat="1" applyFont="1" applyFill="1" applyBorder="1" applyAlignment="1">
      <alignment horizontal="center" vertical="center" wrapText="1"/>
      <protection/>
    </xf>
    <xf numFmtId="2" fontId="3" fillId="33" borderId="26" xfId="33" applyNumberFormat="1" applyFont="1" applyFill="1" applyBorder="1" applyAlignment="1">
      <alignment horizontal="center" vertical="center" wrapText="1"/>
      <protection/>
    </xf>
    <xf numFmtId="2" fontId="3" fillId="33" borderId="27" xfId="33" applyNumberFormat="1" applyFont="1" applyFill="1" applyBorder="1" applyAlignment="1">
      <alignment horizontal="center" vertical="center" wrapText="1"/>
      <protection/>
    </xf>
    <xf numFmtId="2" fontId="3" fillId="33" borderId="28" xfId="33" applyNumberFormat="1" applyFont="1" applyFill="1" applyBorder="1" applyAlignment="1">
      <alignment horizontal="center" vertical="center" wrapText="1"/>
      <protection/>
    </xf>
    <xf numFmtId="2" fontId="3" fillId="33" borderId="20" xfId="33" applyNumberFormat="1" applyFont="1" applyFill="1" applyBorder="1" applyAlignment="1">
      <alignment horizontal="center" vertical="center" wrapText="1"/>
      <protection/>
    </xf>
    <xf numFmtId="2" fontId="3" fillId="33" borderId="29" xfId="33" applyNumberFormat="1" applyFont="1" applyFill="1" applyBorder="1" applyAlignment="1">
      <alignment horizontal="center" vertical="center" wrapText="1"/>
      <protection/>
    </xf>
    <xf numFmtId="2" fontId="3" fillId="33" borderId="30" xfId="33" applyNumberFormat="1" applyFont="1" applyFill="1" applyBorder="1" applyAlignment="1">
      <alignment horizontal="center" vertical="center" wrapText="1"/>
      <protection/>
    </xf>
    <xf numFmtId="2" fontId="4" fillId="0" borderId="0" xfId="33" applyNumberFormat="1" applyFont="1" applyFill="1" applyBorder="1" applyAlignment="1">
      <alignment horizontal="center" vertical="center" wrapText="1"/>
      <protection/>
    </xf>
    <xf numFmtId="2" fontId="4" fillId="0" borderId="28" xfId="33" applyNumberFormat="1" applyFont="1" applyFill="1" applyBorder="1" applyAlignment="1">
      <alignment horizontal="center" vertical="center" wrapText="1"/>
      <protection/>
    </xf>
    <xf numFmtId="2" fontId="2" fillId="0" borderId="13" xfId="33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2" fontId="4" fillId="0" borderId="13" xfId="33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2" fontId="4" fillId="33" borderId="16" xfId="33" applyNumberFormat="1" applyFont="1" applyFill="1" applyBorder="1" applyAlignment="1">
      <alignment horizontal="left" vertical="center" wrapText="1"/>
      <protection/>
    </xf>
    <xf numFmtId="2" fontId="4" fillId="33" borderId="31" xfId="33" applyNumberFormat="1" applyFont="1" applyFill="1" applyBorder="1" applyAlignment="1">
      <alignment horizontal="left" vertical="center" wrapText="1"/>
      <protection/>
    </xf>
    <xf numFmtId="2" fontId="4" fillId="33" borderId="25" xfId="33" applyNumberFormat="1" applyFont="1" applyFill="1" applyBorder="1" applyAlignment="1">
      <alignment horizontal="left" vertical="center" wrapText="1"/>
      <protection/>
    </xf>
    <xf numFmtId="49" fontId="2" fillId="33" borderId="15" xfId="33" applyNumberFormat="1" applyFont="1" applyFill="1" applyBorder="1" applyAlignment="1">
      <alignment horizontal="center" vertical="center"/>
      <protection/>
    </xf>
    <xf numFmtId="2" fontId="3" fillId="0" borderId="12" xfId="33" applyNumberFormat="1" applyFont="1" applyFill="1" applyBorder="1" applyAlignment="1">
      <alignment horizontal="center" vertical="center" wrapText="1"/>
      <protection/>
    </xf>
    <xf numFmtId="1" fontId="4" fillId="0" borderId="12" xfId="33" applyNumberFormat="1" applyFont="1" applyFill="1" applyBorder="1" applyAlignment="1">
      <alignment horizontal="center" vertical="center" wrapText="1"/>
      <protection/>
    </xf>
    <xf numFmtId="1" fontId="5" fillId="0" borderId="12" xfId="33" applyNumberFormat="1" applyFont="1" applyFill="1" applyBorder="1" applyAlignment="1">
      <alignment horizontal="center" vertical="center" wrapText="1"/>
      <protection/>
    </xf>
    <xf numFmtId="2" fontId="2" fillId="0" borderId="12" xfId="33" applyNumberFormat="1" applyFont="1" applyFill="1" applyBorder="1" applyAlignment="1">
      <alignment horizontal="center" vertical="center" wrapText="1"/>
      <protection/>
    </xf>
    <xf numFmtId="49" fontId="2" fillId="33" borderId="23" xfId="33" applyNumberFormat="1" applyFont="1" applyFill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4" fillId="33" borderId="13" xfId="33" applyNumberFormat="1" applyFont="1" applyFill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left" vertical="center" wrapText="1"/>
    </xf>
    <xf numFmtId="49" fontId="2" fillId="33" borderId="13" xfId="33" applyNumberFormat="1" applyFont="1" applyFill="1" applyBorder="1" applyAlignment="1">
      <alignment horizontal="center" vertical="center"/>
      <protection/>
    </xf>
    <xf numFmtId="2" fontId="3" fillId="0" borderId="13" xfId="33" applyNumberFormat="1" applyFont="1" applyFill="1" applyBorder="1" applyAlignment="1">
      <alignment horizontal="center" vertical="center" wrapText="1"/>
      <protection/>
    </xf>
    <xf numFmtId="1" fontId="3" fillId="0" borderId="13" xfId="33" applyNumberFormat="1" applyFont="1" applyFill="1" applyBorder="1" applyAlignment="1">
      <alignment horizontal="center" vertical="center" wrapText="1"/>
      <protection/>
    </xf>
    <xf numFmtId="2" fontId="4" fillId="0" borderId="12" xfId="33" applyNumberFormat="1" applyFont="1" applyFill="1" applyBorder="1" applyAlignment="1">
      <alignment horizontal="center" vertical="center" wrapText="1"/>
      <protection/>
    </xf>
    <xf numFmtId="2" fontId="3" fillId="33" borderId="12" xfId="33" applyNumberFormat="1" applyFont="1" applyFill="1" applyBorder="1" applyAlignment="1">
      <alignment horizontal="center" vertical="center" wrapText="1"/>
      <protection/>
    </xf>
    <xf numFmtId="2" fontId="3" fillId="33" borderId="18" xfId="33" applyNumberFormat="1" applyFont="1" applyFill="1" applyBorder="1" applyAlignment="1">
      <alignment horizontal="center" vertical="center" wrapText="1"/>
      <protection/>
    </xf>
    <xf numFmtId="49" fontId="2" fillId="33" borderId="33" xfId="33" applyNumberFormat="1" applyFont="1" applyFill="1" applyBorder="1" applyAlignment="1">
      <alignment horizontal="center" vertical="center"/>
      <protection/>
    </xf>
    <xf numFmtId="49" fontId="2" fillId="33" borderId="34" xfId="33" applyNumberFormat="1" applyFont="1" applyFill="1" applyBorder="1" applyAlignment="1">
      <alignment horizontal="center" vertical="center"/>
      <protection/>
    </xf>
    <xf numFmtId="2" fontId="3" fillId="0" borderId="20" xfId="33" applyNumberFormat="1" applyFont="1" applyFill="1" applyBorder="1" applyAlignment="1">
      <alignment horizontal="center" vertical="center" wrapText="1"/>
      <protection/>
    </xf>
    <xf numFmtId="1" fontId="4" fillId="33" borderId="13" xfId="33" applyNumberFormat="1" applyFont="1" applyFill="1" applyBorder="1" applyAlignment="1">
      <alignment horizontal="center" vertical="center" wrapText="1"/>
      <protection/>
    </xf>
    <xf numFmtId="49" fontId="2" fillId="33" borderId="22" xfId="33" applyNumberFormat="1" applyFont="1" applyFill="1" applyBorder="1" applyAlignment="1">
      <alignment horizontal="center" vertical="center"/>
      <protection/>
    </xf>
    <xf numFmtId="2" fontId="2" fillId="0" borderId="10" xfId="33" applyNumberFormat="1" applyFont="1" applyFill="1" applyBorder="1" applyAlignment="1">
      <alignment horizontal="center" vertical="center" wrapText="1"/>
      <protection/>
    </xf>
    <xf numFmtId="1" fontId="4" fillId="0" borderId="12" xfId="33" applyNumberFormat="1" applyFont="1" applyBorder="1" applyAlignment="1">
      <alignment horizontal="center" vertical="center" wrapText="1"/>
      <protection/>
    </xf>
    <xf numFmtId="2" fontId="2" fillId="0" borderId="20" xfId="33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2" fontId="4" fillId="0" borderId="20" xfId="33" applyNumberFormat="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2" fontId="4" fillId="33" borderId="35" xfId="33" applyNumberFormat="1" applyFont="1" applyFill="1" applyBorder="1" applyAlignment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2" fontId="4" fillId="33" borderId="38" xfId="33" applyNumberFormat="1" applyFont="1" applyFill="1" applyBorder="1" applyAlignment="1">
      <alignment horizontal="left" vertical="center" wrapText="1"/>
      <protection/>
    </xf>
    <xf numFmtId="2" fontId="4" fillId="33" borderId="39" xfId="33" applyNumberFormat="1" applyFont="1" applyFill="1" applyBorder="1" applyAlignment="1">
      <alignment horizontal="left" vertical="center" wrapText="1"/>
      <protection/>
    </xf>
    <xf numFmtId="2" fontId="4" fillId="33" borderId="40" xfId="33" applyNumberFormat="1" applyFont="1" applyFill="1" applyBorder="1" applyAlignment="1">
      <alignment horizontal="left" vertical="center" wrapText="1"/>
      <protection/>
    </xf>
    <xf numFmtId="2" fontId="2" fillId="0" borderId="0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74"/>
  <sheetViews>
    <sheetView tabSelected="1" zoomScale="85" zoomScaleNormal="85" zoomScaleSheetLayoutView="115" zoomScalePageLayoutView="0" workbookViewId="0" topLeftCell="A163">
      <selection activeCell="D175" sqref="D175"/>
    </sheetView>
  </sheetViews>
  <sheetFormatPr defaultColWidth="9.140625" defaultRowHeight="12.75"/>
  <cols>
    <col min="1" max="1" width="4.57421875" style="1" customWidth="1"/>
    <col min="2" max="2" width="24.57421875" style="2" customWidth="1"/>
    <col min="3" max="3" width="20.421875" style="3" customWidth="1"/>
    <col min="4" max="4" width="42.28125" style="3" customWidth="1"/>
    <col min="5" max="5" width="13.421875" style="3" customWidth="1"/>
    <col min="6" max="6" width="14.28125" style="3" customWidth="1"/>
    <col min="7" max="30" width="0" style="4" hidden="1" customWidth="1"/>
    <col min="31" max="31" width="13.8515625" style="11" customWidth="1"/>
    <col min="32" max="32" width="12.8515625" style="4" customWidth="1"/>
    <col min="33" max="33" width="14.00390625" style="51" customWidth="1"/>
    <col min="34" max="34" width="13.140625" style="4" bestFit="1" customWidth="1"/>
    <col min="35" max="35" width="14.421875" style="4" customWidth="1"/>
    <col min="36" max="36" width="9.140625" style="4" customWidth="1"/>
    <col min="37" max="37" width="10.57421875" style="4" customWidth="1"/>
    <col min="38" max="43" width="9.140625" style="4" customWidth="1"/>
    <col min="44" max="44" width="2.7109375" style="4" customWidth="1"/>
    <col min="45" max="45" width="0" style="4" hidden="1" customWidth="1"/>
    <col min="46" max="16384" width="9.140625" style="4" customWidth="1"/>
  </cols>
  <sheetData>
    <row r="1" spans="1:33" ht="409.5" customHeight="1">
      <c r="A1" s="107" t="s">
        <v>133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</row>
    <row r="2" spans="1:33" ht="365.25" customHeight="1">
      <c r="A2" s="107" t="s">
        <v>134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</row>
    <row r="3" spans="1:33" ht="58.5" customHeight="1">
      <c r="A3" s="63" t="s">
        <v>54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4"/>
    </row>
    <row r="4" spans="1:33" ht="18" customHeight="1">
      <c r="A4" s="65" t="s">
        <v>55</v>
      </c>
      <c r="B4" s="67" t="s">
        <v>60</v>
      </c>
      <c r="C4" s="68"/>
      <c r="D4" s="68"/>
      <c r="E4" s="57" t="s">
        <v>105</v>
      </c>
      <c r="F4" s="57" t="s">
        <v>106</v>
      </c>
      <c r="AE4" s="56" t="s">
        <v>107</v>
      </c>
      <c r="AF4" s="58" t="s">
        <v>108</v>
      </c>
      <c r="AG4" s="54" t="s">
        <v>109</v>
      </c>
    </row>
    <row r="5" spans="1:33" ht="40.5" customHeight="1" thickBot="1">
      <c r="A5" s="66"/>
      <c r="B5" s="68"/>
      <c r="C5" s="68"/>
      <c r="D5" s="68"/>
      <c r="E5" s="60"/>
      <c r="F5" s="60"/>
      <c r="AE5" s="56"/>
      <c r="AF5" s="61"/>
      <c r="AG5" s="54"/>
    </row>
    <row r="6" spans="1:33" s="7" customFormat="1" ht="44.25" customHeight="1">
      <c r="A6" s="89">
        <v>1</v>
      </c>
      <c r="B6" s="29" t="s">
        <v>8</v>
      </c>
      <c r="C6" s="91" t="s">
        <v>11</v>
      </c>
      <c r="D6" s="91"/>
      <c r="E6" s="28"/>
      <c r="F6" s="2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39"/>
      <c r="AF6" s="40"/>
      <c r="AG6" s="50"/>
    </row>
    <row r="7" spans="1:33" s="7" customFormat="1" ht="15" customHeight="1">
      <c r="A7" s="90"/>
      <c r="B7" s="18" t="s">
        <v>2</v>
      </c>
      <c r="C7" s="92">
        <v>5</v>
      </c>
      <c r="D7" s="92"/>
      <c r="E7" s="19"/>
      <c r="F7" s="22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9"/>
      <c r="AF7" s="40"/>
      <c r="AG7" s="50"/>
    </row>
    <row r="8" spans="1:33" s="7" customFormat="1" ht="15" customHeight="1">
      <c r="A8" s="90"/>
      <c r="B8" s="18" t="s">
        <v>95</v>
      </c>
      <c r="C8" s="56"/>
      <c r="D8" s="56"/>
      <c r="E8" s="18">
        <v>55978.3</v>
      </c>
      <c r="F8" s="22">
        <v>63533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9">
        <v>55742</v>
      </c>
      <c r="AF8" s="40">
        <f>(E8+F8+AE8)/3</f>
        <v>58417.76666666666</v>
      </c>
      <c r="AG8" s="50">
        <v>292088.85</v>
      </c>
    </row>
    <row r="9" spans="1:33" s="7" customFormat="1" ht="30" customHeight="1">
      <c r="A9" s="93">
        <v>2</v>
      </c>
      <c r="B9" s="5" t="s">
        <v>56</v>
      </c>
      <c r="C9" s="94" t="s">
        <v>12</v>
      </c>
      <c r="D9" s="94"/>
      <c r="E9" s="17"/>
      <c r="F9" s="23"/>
      <c r="G9" s="10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9"/>
      <c r="AF9" s="40"/>
      <c r="AG9" s="50"/>
    </row>
    <row r="10" spans="1:33" s="7" customFormat="1" ht="15" customHeight="1">
      <c r="A10" s="72"/>
      <c r="B10" s="8" t="s">
        <v>2</v>
      </c>
      <c r="C10" s="95">
        <v>1</v>
      </c>
      <c r="D10" s="95"/>
      <c r="E10" s="16"/>
      <c r="F10" s="24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9"/>
      <c r="AF10" s="40"/>
      <c r="AG10" s="50"/>
    </row>
    <row r="11" spans="1:33" s="7" customFormat="1" ht="15" customHeight="1">
      <c r="A11" s="72"/>
      <c r="B11" s="8" t="s">
        <v>95</v>
      </c>
      <c r="C11" s="87"/>
      <c r="D11" s="87"/>
      <c r="E11" s="8">
        <v>89173.9</v>
      </c>
      <c r="F11" s="22">
        <v>98515</v>
      </c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9">
        <v>88749</v>
      </c>
      <c r="AF11" s="40">
        <f>(E11+F11+AE11)/3</f>
        <v>92145.96666666667</v>
      </c>
      <c r="AG11" s="50">
        <v>92145.97</v>
      </c>
    </row>
    <row r="12" spans="1:33" s="7" customFormat="1" ht="30" customHeight="1">
      <c r="A12" s="72">
        <v>3</v>
      </c>
      <c r="B12" s="8" t="s">
        <v>9</v>
      </c>
      <c r="C12" s="73" t="s">
        <v>13</v>
      </c>
      <c r="D12" s="73"/>
      <c r="E12" s="14"/>
      <c r="F12" s="24"/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9"/>
      <c r="AF12" s="40"/>
      <c r="AG12" s="50"/>
    </row>
    <row r="13" spans="1:33" s="7" customFormat="1" ht="15" customHeight="1">
      <c r="A13" s="72"/>
      <c r="B13" s="8" t="s">
        <v>93</v>
      </c>
      <c r="C13" s="74">
        <v>2</v>
      </c>
      <c r="D13" s="74"/>
      <c r="E13" s="31"/>
      <c r="F13" s="24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9"/>
      <c r="AF13" s="40"/>
      <c r="AG13" s="50"/>
    </row>
    <row r="14" spans="1:33" s="7" customFormat="1" ht="15" customHeight="1">
      <c r="A14" s="72"/>
      <c r="B14" s="8" t="s">
        <v>1</v>
      </c>
      <c r="C14" s="87"/>
      <c r="D14" s="88"/>
      <c r="E14" s="32">
        <v>134389.82</v>
      </c>
      <c r="F14" s="22">
        <v>137900</v>
      </c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9">
        <v>133740</v>
      </c>
      <c r="AF14" s="40">
        <f>(E14+F14+AE14)/3</f>
        <v>135343.27333333335</v>
      </c>
      <c r="AG14" s="50">
        <v>270686.54</v>
      </c>
    </row>
    <row r="15" spans="1:33" s="7" customFormat="1" ht="30" customHeight="1">
      <c r="A15" s="72" t="s">
        <v>62</v>
      </c>
      <c r="B15" s="8" t="s">
        <v>9</v>
      </c>
      <c r="C15" s="73" t="s">
        <v>53</v>
      </c>
      <c r="D15" s="73"/>
      <c r="E15" s="30"/>
      <c r="F15" s="24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9"/>
      <c r="AF15" s="40"/>
      <c r="AG15" s="50"/>
    </row>
    <row r="16" spans="1:33" s="7" customFormat="1" ht="15" customHeight="1">
      <c r="A16" s="72"/>
      <c r="B16" s="8" t="s">
        <v>101</v>
      </c>
      <c r="C16" s="74">
        <v>219</v>
      </c>
      <c r="D16" s="74"/>
      <c r="E16" s="15"/>
      <c r="F16" s="24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9"/>
      <c r="AF16" s="40"/>
      <c r="AG16" s="50"/>
    </row>
    <row r="17" spans="1:33" s="7" customFormat="1" ht="15" customHeight="1">
      <c r="A17" s="72"/>
      <c r="B17" s="8" t="s">
        <v>95</v>
      </c>
      <c r="C17" s="73" t="s">
        <v>113</v>
      </c>
      <c r="D17" s="73"/>
      <c r="E17" s="14">
        <v>832.5</v>
      </c>
      <c r="F17" s="22">
        <v>1040</v>
      </c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9">
        <v>754</v>
      </c>
      <c r="AF17" s="40">
        <f>(E17+F17+AE17)/3</f>
        <v>875.5</v>
      </c>
      <c r="AG17" s="50">
        <v>191734.5</v>
      </c>
    </row>
    <row r="18" spans="1:33" s="7" customFormat="1" ht="30" customHeight="1">
      <c r="A18" s="72" t="s">
        <v>63</v>
      </c>
      <c r="B18" s="8" t="s">
        <v>10</v>
      </c>
      <c r="C18" s="73" t="s">
        <v>111</v>
      </c>
      <c r="D18" s="73"/>
      <c r="E18" s="14"/>
      <c r="F18" s="25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9"/>
      <c r="AF18" s="40"/>
      <c r="AG18" s="50"/>
    </row>
    <row r="19" spans="1:33" s="7" customFormat="1" ht="15" customHeight="1">
      <c r="A19" s="72"/>
      <c r="B19" s="8" t="s">
        <v>94</v>
      </c>
      <c r="C19" s="86">
        <v>58.44</v>
      </c>
      <c r="D19" s="86"/>
      <c r="E19" s="14"/>
      <c r="F19" s="24"/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9"/>
      <c r="AF19" s="40"/>
      <c r="AG19" s="50"/>
    </row>
    <row r="20" spans="1:33" s="7" customFormat="1" ht="15" customHeight="1">
      <c r="A20" s="72"/>
      <c r="B20" s="8" t="s">
        <v>1</v>
      </c>
      <c r="C20" s="73"/>
      <c r="D20" s="73"/>
      <c r="E20" s="14">
        <v>1152.39</v>
      </c>
      <c r="F20" s="22">
        <v>1200</v>
      </c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9">
        <v>1170</v>
      </c>
      <c r="AF20" s="40">
        <f>(E20+F20+AE20)/3</f>
        <v>1174.13</v>
      </c>
      <c r="AG20" s="50">
        <v>68616.16</v>
      </c>
    </row>
    <row r="21" spans="1:33" s="7" customFormat="1" ht="30" customHeight="1">
      <c r="A21" s="72" t="s">
        <v>64</v>
      </c>
      <c r="B21" s="8" t="s">
        <v>9</v>
      </c>
      <c r="C21" s="73" t="s">
        <v>112</v>
      </c>
      <c r="D21" s="73"/>
      <c r="E21" s="14"/>
      <c r="F21" s="25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9"/>
      <c r="AF21" s="40"/>
      <c r="AG21" s="50"/>
    </row>
    <row r="22" spans="1:33" s="7" customFormat="1" ht="15" customHeight="1">
      <c r="A22" s="72"/>
      <c r="B22" s="8" t="s">
        <v>94</v>
      </c>
      <c r="C22" s="86">
        <v>323.3</v>
      </c>
      <c r="D22" s="86"/>
      <c r="E22" s="14"/>
      <c r="F22" s="24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9"/>
      <c r="AF22" s="40"/>
      <c r="AG22" s="50"/>
    </row>
    <row r="23" spans="1:33" s="7" customFormat="1" ht="15" customHeight="1">
      <c r="A23" s="72"/>
      <c r="B23" s="8" t="s">
        <v>1</v>
      </c>
      <c r="C23" s="73"/>
      <c r="D23" s="73"/>
      <c r="E23" s="14">
        <v>376.72</v>
      </c>
      <c r="F23" s="22">
        <v>450</v>
      </c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9">
        <v>378</v>
      </c>
      <c r="AF23" s="40">
        <f>(E23+F23+AE23)/3</f>
        <v>401.5733333333333</v>
      </c>
      <c r="AG23" s="50">
        <v>129827.58</v>
      </c>
    </row>
    <row r="24" spans="1:33" s="7" customFormat="1" ht="30" customHeight="1">
      <c r="A24" s="72" t="s">
        <v>65</v>
      </c>
      <c r="B24" s="8" t="s">
        <v>9</v>
      </c>
      <c r="C24" s="73" t="s">
        <v>110</v>
      </c>
      <c r="D24" s="73"/>
      <c r="E24" s="14"/>
      <c r="F24" s="25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9"/>
      <c r="AF24" s="40"/>
      <c r="AG24" s="50"/>
    </row>
    <row r="25" spans="1:33" s="7" customFormat="1" ht="15" customHeight="1">
      <c r="A25" s="72"/>
      <c r="B25" s="8" t="s">
        <v>2</v>
      </c>
      <c r="C25" s="74">
        <v>6</v>
      </c>
      <c r="D25" s="74"/>
      <c r="E25" s="15"/>
      <c r="F25" s="24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9"/>
      <c r="AF25" s="40"/>
      <c r="AG25" s="50"/>
    </row>
    <row r="26" spans="1:33" s="7" customFormat="1" ht="15" customHeight="1">
      <c r="A26" s="72"/>
      <c r="B26" s="8" t="s">
        <v>1</v>
      </c>
      <c r="C26" s="73"/>
      <c r="D26" s="73"/>
      <c r="E26" s="14">
        <v>131.61</v>
      </c>
      <c r="F26" s="22">
        <v>140</v>
      </c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9">
        <v>150</v>
      </c>
      <c r="AF26" s="40">
        <f>(E26+F26+AE26)/3</f>
        <v>140.53666666666666</v>
      </c>
      <c r="AG26" s="50">
        <v>843.24</v>
      </c>
    </row>
    <row r="27" spans="1:33" s="7" customFormat="1" ht="30" customHeight="1">
      <c r="A27" s="72" t="s">
        <v>66</v>
      </c>
      <c r="B27" s="8" t="s">
        <v>9</v>
      </c>
      <c r="C27" s="73" t="s">
        <v>114</v>
      </c>
      <c r="D27" s="73"/>
      <c r="E27" s="14"/>
      <c r="F27" s="25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9"/>
      <c r="AF27" s="40"/>
      <c r="AG27" s="50"/>
    </row>
    <row r="28" spans="1:33" s="7" customFormat="1" ht="15" customHeight="1">
      <c r="A28" s="72"/>
      <c r="B28" s="8" t="s">
        <v>2</v>
      </c>
      <c r="C28" s="74">
        <v>10</v>
      </c>
      <c r="D28" s="74"/>
      <c r="E28" s="15"/>
      <c r="F28" s="24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9"/>
      <c r="AF28" s="40"/>
      <c r="AG28" s="50"/>
    </row>
    <row r="29" spans="1:33" s="7" customFormat="1" ht="15" customHeight="1">
      <c r="A29" s="72"/>
      <c r="B29" s="8" t="s">
        <v>1</v>
      </c>
      <c r="C29" s="73"/>
      <c r="D29" s="73"/>
      <c r="E29" s="14">
        <v>337.35</v>
      </c>
      <c r="F29" s="22">
        <v>257.4</v>
      </c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9">
        <v>168</v>
      </c>
      <c r="AF29" s="40">
        <f>(E29+F29+AE29)/3</f>
        <v>254.25</v>
      </c>
      <c r="AG29" s="50">
        <v>2542.5</v>
      </c>
    </row>
    <row r="30" spans="1:33" s="7" customFormat="1" ht="30" customHeight="1">
      <c r="A30" s="72" t="s">
        <v>67</v>
      </c>
      <c r="B30" s="8" t="s">
        <v>9</v>
      </c>
      <c r="C30" s="73" t="s">
        <v>115</v>
      </c>
      <c r="D30" s="73"/>
      <c r="E30" s="14"/>
      <c r="F30" s="25"/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9"/>
      <c r="AF30" s="40"/>
      <c r="AG30" s="50"/>
    </row>
    <row r="31" spans="1:33" s="7" customFormat="1" ht="15" customHeight="1">
      <c r="A31" s="72"/>
      <c r="B31" s="8" t="s">
        <v>2</v>
      </c>
      <c r="C31" s="74">
        <v>6</v>
      </c>
      <c r="D31" s="74"/>
      <c r="E31" s="15"/>
      <c r="F31" s="24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9"/>
      <c r="AF31" s="40"/>
      <c r="AG31" s="50"/>
    </row>
    <row r="32" spans="1:33" s="7" customFormat="1" ht="15" customHeight="1">
      <c r="A32" s="72"/>
      <c r="B32" s="8" t="s">
        <v>1</v>
      </c>
      <c r="C32" s="73"/>
      <c r="D32" s="73"/>
      <c r="E32" s="14">
        <v>312.88</v>
      </c>
      <c r="F32" s="22">
        <v>345</v>
      </c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9">
        <v>188</v>
      </c>
      <c r="AF32" s="40">
        <f>(E32+F32+AE32)/3</f>
        <v>281.96</v>
      </c>
      <c r="AG32" s="50">
        <v>1691.7599999999998</v>
      </c>
    </row>
    <row r="33" spans="1:33" s="7" customFormat="1" ht="30" customHeight="1">
      <c r="A33" s="72" t="s">
        <v>68</v>
      </c>
      <c r="B33" s="8" t="s">
        <v>9</v>
      </c>
      <c r="C33" s="73" t="s">
        <v>116</v>
      </c>
      <c r="D33" s="73"/>
      <c r="E33" s="14"/>
      <c r="F33" s="25"/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9"/>
      <c r="AF33" s="40"/>
      <c r="AG33" s="50"/>
    </row>
    <row r="34" spans="1:33" s="7" customFormat="1" ht="15" customHeight="1">
      <c r="A34" s="72"/>
      <c r="B34" s="8" t="s">
        <v>2</v>
      </c>
      <c r="C34" s="74">
        <v>6</v>
      </c>
      <c r="D34" s="74"/>
      <c r="E34" s="15"/>
      <c r="F34" s="24"/>
      <c r="G34" s="10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9"/>
      <c r="AF34" s="40"/>
      <c r="AG34" s="50"/>
    </row>
    <row r="35" spans="1:33" s="7" customFormat="1" ht="15" customHeight="1">
      <c r="A35" s="72"/>
      <c r="B35" s="8" t="s">
        <v>1</v>
      </c>
      <c r="C35" s="73"/>
      <c r="D35" s="73"/>
      <c r="E35" s="14">
        <v>132.86</v>
      </c>
      <c r="F35" s="22">
        <v>135</v>
      </c>
      <c r="G35" s="10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9">
        <v>107</v>
      </c>
      <c r="AF35" s="40">
        <f>(E35+F35+AE35)/3</f>
        <v>124.95333333333333</v>
      </c>
      <c r="AG35" s="50">
        <v>749.7</v>
      </c>
    </row>
    <row r="36" spans="1:33" s="7" customFormat="1" ht="30" customHeight="1">
      <c r="A36" s="72" t="s">
        <v>69</v>
      </c>
      <c r="B36" s="8" t="s">
        <v>9</v>
      </c>
      <c r="C36" s="73" t="s">
        <v>117</v>
      </c>
      <c r="D36" s="73"/>
      <c r="E36" s="14"/>
      <c r="F36" s="25"/>
      <c r="G36" s="10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9"/>
      <c r="AF36" s="40"/>
      <c r="AG36" s="50"/>
    </row>
    <row r="37" spans="1:33" s="7" customFormat="1" ht="15" customHeight="1">
      <c r="A37" s="72"/>
      <c r="B37" s="8" t="s">
        <v>2</v>
      </c>
      <c r="C37" s="74">
        <v>5</v>
      </c>
      <c r="D37" s="74"/>
      <c r="E37" s="15"/>
      <c r="F37" s="24"/>
      <c r="G37" s="10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9"/>
      <c r="AF37" s="40"/>
      <c r="AG37" s="50"/>
    </row>
    <row r="38" spans="1:33" s="7" customFormat="1" ht="15" customHeight="1">
      <c r="A38" s="72"/>
      <c r="B38" s="8" t="s">
        <v>1</v>
      </c>
      <c r="C38" s="73"/>
      <c r="D38" s="73"/>
      <c r="E38" s="14">
        <v>1378.42</v>
      </c>
      <c r="F38" s="22">
        <v>1412</v>
      </c>
      <c r="G38" s="10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9">
        <v>874</v>
      </c>
      <c r="AF38" s="40">
        <f>(E38+F38+AE38)/3</f>
        <v>1221.4733333333334</v>
      </c>
      <c r="AG38" s="50">
        <v>6107.35</v>
      </c>
    </row>
    <row r="39" spans="1:33" s="7" customFormat="1" ht="30" customHeight="1">
      <c r="A39" s="72" t="s">
        <v>70</v>
      </c>
      <c r="B39" s="8" t="s">
        <v>9</v>
      </c>
      <c r="C39" s="73" t="s">
        <v>118</v>
      </c>
      <c r="D39" s="73"/>
      <c r="E39" s="14"/>
      <c r="F39" s="25"/>
      <c r="G39" s="10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9"/>
      <c r="AF39" s="40"/>
      <c r="AG39" s="50"/>
    </row>
    <row r="40" spans="1:33" s="7" customFormat="1" ht="15" customHeight="1">
      <c r="A40" s="72"/>
      <c r="B40" s="8" t="s">
        <v>2</v>
      </c>
      <c r="C40" s="74">
        <v>3</v>
      </c>
      <c r="D40" s="74"/>
      <c r="E40" s="15"/>
      <c r="F40" s="24"/>
      <c r="G40" s="10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9"/>
      <c r="AF40" s="40"/>
      <c r="AG40" s="50"/>
    </row>
    <row r="41" spans="1:33" s="7" customFormat="1" ht="15" customHeight="1">
      <c r="A41" s="72"/>
      <c r="B41" s="8" t="s">
        <v>1</v>
      </c>
      <c r="C41" s="73"/>
      <c r="D41" s="73"/>
      <c r="E41" s="14">
        <v>3293.83</v>
      </c>
      <c r="F41" s="22">
        <v>3311</v>
      </c>
      <c r="G41" s="10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9">
        <v>3121</v>
      </c>
      <c r="AF41" s="40">
        <f>(E41+F41+AE41)/3</f>
        <v>3241.943333333333</v>
      </c>
      <c r="AG41" s="50">
        <v>9725.82</v>
      </c>
    </row>
    <row r="42" spans="1:33" s="7" customFormat="1" ht="30" customHeight="1">
      <c r="A42" s="72" t="s">
        <v>71</v>
      </c>
      <c r="B42" s="8" t="s">
        <v>9</v>
      </c>
      <c r="C42" s="73" t="s">
        <v>119</v>
      </c>
      <c r="D42" s="73"/>
      <c r="E42" s="14"/>
      <c r="F42" s="25"/>
      <c r="G42" s="10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9"/>
      <c r="AF42" s="40"/>
      <c r="AG42" s="50"/>
    </row>
    <row r="43" spans="1:33" s="7" customFormat="1" ht="15" customHeight="1">
      <c r="A43" s="72"/>
      <c r="B43" s="8" t="s">
        <v>2</v>
      </c>
      <c r="C43" s="74">
        <v>5</v>
      </c>
      <c r="D43" s="74"/>
      <c r="E43" s="15"/>
      <c r="F43" s="24"/>
      <c r="G43" s="10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9"/>
      <c r="AF43" s="40"/>
      <c r="AG43" s="50"/>
    </row>
    <row r="44" spans="1:33" s="7" customFormat="1" ht="15" customHeight="1">
      <c r="A44" s="72"/>
      <c r="B44" s="8" t="s">
        <v>1</v>
      </c>
      <c r="C44" s="73"/>
      <c r="D44" s="73"/>
      <c r="E44" s="14">
        <v>706.06</v>
      </c>
      <c r="F44" s="22">
        <v>714</v>
      </c>
      <c r="G44" s="10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9">
        <v>571</v>
      </c>
      <c r="AF44" s="40">
        <f>(E44+F44+AE44)/3</f>
        <v>663.6866666666666</v>
      </c>
      <c r="AG44" s="50">
        <v>3318.4500000000003</v>
      </c>
    </row>
    <row r="45" spans="1:33" s="7" customFormat="1" ht="30" customHeight="1">
      <c r="A45" s="72" t="s">
        <v>72</v>
      </c>
      <c r="B45" s="8" t="s">
        <v>9</v>
      </c>
      <c r="C45" s="73" t="s">
        <v>120</v>
      </c>
      <c r="D45" s="73"/>
      <c r="E45" s="14"/>
      <c r="F45" s="25"/>
      <c r="G45" s="10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9"/>
      <c r="AF45" s="40"/>
      <c r="AG45" s="50"/>
    </row>
    <row r="46" spans="1:33" s="7" customFormat="1" ht="15" customHeight="1">
      <c r="A46" s="72"/>
      <c r="B46" s="8" t="s">
        <v>2</v>
      </c>
      <c r="C46" s="74">
        <v>219</v>
      </c>
      <c r="D46" s="74"/>
      <c r="E46" s="15"/>
      <c r="F46" s="24"/>
      <c r="G46" s="10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9"/>
      <c r="AF46" s="40"/>
      <c r="AG46" s="50"/>
    </row>
    <row r="47" spans="1:33" s="7" customFormat="1" ht="15" customHeight="1">
      <c r="A47" s="72"/>
      <c r="B47" s="8" t="s">
        <v>1</v>
      </c>
      <c r="C47" s="73"/>
      <c r="D47" s="73"/>
      <c r="E47" s="14">
        <v>377.48</v>
      </c>
      <c r="F47" s="22">
        <v>399</v>
      </c>
      <c r="G47" s="10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9">
        <v>324</v>
      </c>
      <c r="AF47" s="40">
        <f>(E47+F47+AE47)/3</f>
        <v>366.82666666666665</v>
      </c>
      <c r="AG47" s="50">
        <v>80335.76999999999</v>
      </c>
    </row>
    <row r="48" spans="1:33" s="7" customFormat="1" ht="30" customHeight="1">
      <c r="A48" s="72" t="s">
        <v>73</v>
      </c>
      <c r="B48" s="8" t="s">
        <v>9</v>
      </c>
      <c r="C48" s="73" t="s">
        <v>121</v>
      </c>
      <c r="D48" s="73"/>
      <c r="E48" s="14"/>
      <c r="F48" s="25"/>
      <c r="G48" s="1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9"/>
      <c r="AF48" s="40"/>
      <c r="AG48" s="50"/>
    </row>
    <row r="49" spans="1:33" s="7" customFormat="1" ht="15" customHeight="1">
      <c r="A49" s="72"/>
      <c r="B49" s="8" t="s">
        <v>2</v>
      </c>
      <c r="C49" s="74">
        <v>20</v>
      </c>
      <c r="D49" s="74"/>
      <c r="E49" s="15"/>
      <c r="F49" s="24"/>
      <c r="G49" s="10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9"/>
      <c r="AF49" s="40"/>
      <c r="AG49" s="50"/>
    </row>
    <row r="50" spans="1:33" s="7" customFormat="1" ht="15" customHeight="1">
      <c r="A50" s="72"/>
      <c r="B50" s="8" t="s">
        <v>1</v>
      </c>
      <c r="C50" s="73"/>
      <c r="D50" s="73"/>
      <c r="E50" s="14">
        <v>73.06</v>
      </c>
      <c r="F50" s="22">
        <v>81</v>
      </c>
      <c r="G50" s="1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9">
        <v>61</v>
      </c>
      <c r="AF50" s="40">
        <f>(E50+F50+AE50)/3</f>
        <v>71.68666666666667</v>
      </c>
      <c r="AG50" s="50">
        <v>1433.8</v>
      </c>
    </row>
    <row r="51" spans="1:33" s="7" customFormat="1" ht="30" customHeight="1">
      <c r="A51" s="72" t="s">
        <v>74</v>
      </c>
      <c r="B51" s="8" t="s">
        <v>9</v>
      </c>
      <c r="C51" s="73" t="s">
        <v>122</v>
      </c>
      <c r="D51" s="73"/>
      <c r="E51" s="14"/>
      <c r="F51" s="25"/>
      <c r="G51" s="10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39"/>
      <c r="AF51" s="40"/>
      <c r="AG51" s="50"/>
    </row>
    <row r="52" spans="1:33" s="7" customFormat="1" ht="15" customHeight="1">
      <c r="A52" s="72"/>
      <c r="B52" s="8" t="s">
        <v>2</v>
      </c>
      <c r="C52" s="74">
        <v>10</v>
      </c>
      <c r="D52" s="74"/>
      <c r="E52" s="15"/>
      <c r="F52" s="24"/>
      <c r="G52" s="10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39"/>
      <c r="AF52" s="40"/>
      <c r="AG52" s="50"/>
    </row>
    <row r="53" spans="1:33" s="7" customFormat="1" ht="15" customHeight="1">
      <c r="A53" s="72"/>
      <c r="B53" s="8" t="s">
        <v>1</v>
      </c>
      <c r="C53" s="73"/>
      <c r="D53" s="73"/>
      <c r="E53" s="14">
        <v>467.49</v>
      </c>
      <c r="F53" s="22">
        <v>480</v>
      </c>
      <c r="G53" s="10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39">
        <v>461</v>
      </c>
      <c r="AF53" s="40">
        <f>(E53+F53+AE53)/3</f>
        <v>469.49666666666667</v>
      </c>
      <c r="AG53" s="50">
        <v>4695</v>
      </c>
    </row>
    <row r="54" spans="1:33" s="7" customFormat="1" ht="30" customHeight="1">
      <c r="A54" s="72" t="s">
        <v>75</v>
      </c>
      <c r="B54" s="8" t="s">
        <v>9</v>
      </c>
      <c r="C54" s="73" t="s">
        <v>123</v>
      </c>
      <c r="D54" s="73"/>
      <c r="E54" s="14"/>
      <c r="F54" s="25"/>
      <c r="G54" s="10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39"/>
      <c r="AF54" s="40"/>
      <c r="AG54" s="50"/>
    </row>
    <row r="55" spans="1:33" s="7" customFormat="1" ht="15" customHeight="1">
      <c r="A55" s="72"/>
      <c r="B55" s="8" t="s">
        <v>2</v>
      </c>
      <c r="C55" s="74">
        <v>60</v>
      </c>
      <c r="D55" s="74"/>
      <c r="E55" s="15"/>
      <c r="F55" s="24"/>
      <c r="G55" s="10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39"/>
      <c r="AF55" s="40"/>
      <c r="AG55" s="50"/>
    </row>
    <row r="56" spans="1:33" s="7" customFormat="1" ht="15" customHeight="1">
      <c r="A56" s="72"/>
      <c r="B56" s="8" t="s">
        <v>96</v>
      </c>
      <c r="C56" s="73"/>
      <c r="D56" s="73"/>
      <c r="E56" s="14">
        <v>86.38</v>
      </c>
      <c r="F56" s="22">
        <v>88</v>
      </c>
      <c r="G56" s="10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39">
        <v>47</v>
      </c>
      <c r="AF56" s="40">
        <f>(E56+F56+AE56)/3</f>
        <v>73.79333333333334</v>
      </c>
      <c r="AG56" s="50">
        <v>4427.400000000001</v>
      </c>
    </row>
    <row r="57" spans="1:33" s="7" customFormat="1" ht="30" customHeight="1">
      <c r="A57" s="72" t="s">
        <v>76</v>
      </c>
      <c r="B57" s="8" t="s">
        <v>10</v>
      </c>
      <c r="C57" s="73" t="s">
        <v>124</v>
      </c>
      <c r="D57" s="73"/>
      <c r="E57" s="14"/>
      <c r="F57" s="25"/>
      <c r="G57" s="1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39"/>
      <c r="AF57" s="40"/>
      <c r="AG57" s="50"/>
    </row>
    <row r="58" spans="1:33" s="7" customFormat="1" ht="15" customHeight="1">
      <c r="A58" s="72"/>
      <c r="B58" s="8" t="s">
        <v>2</v>
      </c>
      <c r="C58" s="74">
        <v>30</v>
      </c>
      <c r="D58" s="74"/>
      <c r="E58" s="15"/>
      <c r="F58" s="24"/>
      <c r="G58" s="10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39"/>
      <c r="AF58" s="40"/>
      <c r="AG58" s="50"/>
    </row>
    <row r="59" spans="1:33" s="7" customFormat="1" ht="15" customHeight="1">
      <c r="A59" s="72"/>
      <c r="B59" s="8" t="s">
        <v>1</v>
      </c>
      <c r="C59" s="73"/>
      <c r="D59" s="73"/>
      <c r="E59" s="14">
        <v>139.68</v>
      </c>
      <c r="F59" s="22">
        <v>145</v>
      </c>
      <c r="G59" s="10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39">
        <v>174</v>
      </c>
      <c r="AF59" s="40">
        <f>(E59+F59+AE59)/3</f>
        <v>152.89333333333335</v>
      </c>
      <c r="AG59" s="50">
        <v>4586.7</v>
      </c>
    </row>
    <row r="60" spans="1:33" s="7" customFormat="1" ht="30" customHeight="1">
      <c r="A60" s="72" t="s">
        <v>77</v>
      </c>
      <c r="B60" s="8" t="s">
        <v>0</v>
      </c>
      <c r="C60" s="73" t="s">
        <v>4</v>
      </c>
      <c r="D60" s="73"/>
      <c r="E60" s="14"/>
      <c r="F60" s="25"/>
      <c r="G60" s="10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39"/>
      <c r="AF60" s="40"/>
      <c r="AG60" s="50"/>
    </row>
    <row r="61" spans="1:33" s="7" customFormat="1" ht="15" customHeight="1">
      <c r="A61" s="72"/>
      <c r="B61" s="8" t="s">
        <v>2</v>
      </c>
      <c r="C61" s="74">
        <v>60</v>
      </c>
      <c r="D61" s="74"/>
      <c r="E61" s="15"/>
      <c r="F61" s="24"/>
      <c r="G61" s="10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39"/>
      <c r="AF61" s="40"/>
      <c r="AG61" s="50"/>
    </row>
    <row r="62" spans="1:33" s="7" customFormat="1" ht="15" customHeight="1">
      <c r="A62" s="72"/>
      <c r="B62" s="8" t="s">
        <v>1</v>
      </c>
      <c r="C62" s="73"/>
      <c r="D62" s="73"/>
      <c r="E62" s="14">
        <v>90.3</v>
      </c>
      <c r="F62" s="22">
        <v>92</v>
      </c>
      <c r="G62" s="10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39">
        <v>174</v>
      </c>
      <c r="AF62" s="40">
        <f>(E62+F62+AE62)/3</f>
        <v>118.76666666666667</v>
      </c>
      <c r="AG62" s="50">
        <v>7126.2</v>
      </c>
    </row>
    <row r="63" spans="1:33" s="7" customFormat="1" ht="27.75" customHeight="1">
      <c r="A63" s="72" t="s">
        <v>78</v>
      </c>
      <c r="B63" s="8" t="s">
        <v>0</v>
      </c>
      <c r="C63" s="73" t="s">
        <v>28</v>
      </c>
      <c r="D63" s="73"/>
      <c r="E63" s="14"/>
      <c r="F63" s="25"/>
      <c r="G63" s="10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39"/>
      <c r="AF63" s="40"/>
      <c r="AG63" s="50"/>
    </row>
    <row r="64" spans="1:33" s="7" customFormat="1" ht="15" customHeight="1">
      <c r="A64" s="72"/>
      <c r="B64" s="8" t="s">
        <v>2</v>
      </c>
      <c r="C64" s="74">
        <v>250</v>
      </c>
      <c r="D64" s="74"/>
      <c r="E64" s="15"/>
      <c r="F64" s="24"/>
      <c r="G64" s="10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39"/>
      <c r="AF64" s="40"/>
      <c r="AG64" s="50"/>
    </row>
    <row r="65" spans="1:33" s="7" customFormat="1" ht="15" customHeight="1">
      <c r="A65" s="72"/>
      <c r="B65" s="8" t="s">
        <v>1</v>
      </c>
      <c r="C65" s="73"/>
      <c r="D65" s="73"/>
      <c r="E65" s="14">
        <v>25.73</v>
      </c>
      <c r="F65" s="22">
        <v>27.95</v>
      </c>
      <c r="G65" s="10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39">
        <v>36</v>
      </c>
      <c r="AF65" s="40">
        <f>(E65+F65+AE65)/3</f>
        <v>29.893333333333334</v>
      </c>
      <c r="AG65" s="50">
        <v>7472.5</v>
      </c>
    </row>
    <row r="66" spans="1:33" s="7" customFormat="1" ht="30" customHeight="1">
      <c r="A66" s="72" t="s">
        <v>79</v>
      </c>
      <c r="B66" s="8" t="s">
        <v>0</v>
      </c>
      <c r="C66" s="73" t="s">
        <v>29</v>
      </c>
      <c r="D66" s="73"/>
      <c r="E66" s="14"/>
      <c r="F66" s="25"/>
      <c r="G66" s="10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39"/>
      <c r="AF66" s="40"/>
      <c r="AG66" s="50"/>
    </row>
    <row r="67" spans="1:33" s="7" customFormat="1" ht="15" customHeight="1">
      <c r="A67" s="72"/>
      <c r="B67" s="8" t="s">
        <v>2</v>
      </c>
      <c r="C67" s="74">
        <v>60</v>
      </c>
      <c r="D67" s="74"/>
      <c r="E67" s="15"/>
      <c r="F67" s="24"/>
      <c r="G67" s="10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39"/>
      <c r="AF67" s="40"/>
      <c r="AG67" s="50"/>
    </row>
    <row r="68" spans="1:33" s="7" customFormat="1" ht="15" customHeight="1">
      <c r="A68" s="72"/>
      <c r="B68" s="8"/>
      <c r="C68" s="73"/>
      <c r="D68" s="73"/>
      <c r="E68" s="14">
        <v>36.02</v>
      </c>
      <c r="F68" s="22">
        <v>42.25</v>
      </c>
      <c r="G68" s="10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39">
        <v>48</v>
      </c>
      <c r="AF68" s="40">
        <f>(E68+F68+AE68)/3</f>
        <v>42.09</v>
      </c>
      <c r="AG68" s="50">
        <v>2525.4</v>
      </c>
    </row>
    <row r="69" spans="1:33" s="7" customFormat="1" ht="30" customHeight="1">
      <c r="A69" s="72" t="s">
        <v>80</v>
      </c>
      <c r="B69" s="8" t="s">
        <v>0</v>
      </c>
      <c r="C69" s="73" t="s">
        <v>3</v>
      </c>
      <c r="D69" s="73"/>
      <c r="E69" s="14"/>
      <c r="F69" s="25"/>
      <c r="G69" s="10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39"/>
      <c r="AF69" s="40"/>
      <c r="AG69" s="50"/>
    </row>
    <row r="70" spans="1:33" s="7" customFormat="1" ht="15" customHeight="1">
      <c r="A70" s="72"/>
      <c r="B70" s="8" t="s">
        <v>2</v>
      </c>
      <c r="C70" s="74">
        <v>310</v>
      </c>
      <c r="D70" s="74"/>
      <c r="E70" s="15"/>
      <c r="F70" s="24"/>
      <c r="G70" s="10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39"/>
      <c r="AF70" s="40"/>
      <c r="AG70" s="50"/>
    </row>
    <row r="71" spans="1:33" s="7" customFormat="1" ht="15" customHeight="1">
      <c r="A71" s="72"/>
      <c r="B71" s="8" t="s">
        <v>95</v>
      </c>
      <c r="C71" s="73"/>
      <c r="D71" s="73"/>
      <c r="E71" s="14">
        <v>29.4</v>
      </c>
      <c r="F71" s="22">
        <v>30</v>
      </c>
      <c r="G71" s="10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39">
        <v>14</v>
      </c>
      <c r="AF71" s="40">
        <f>(E71+F71+AE71)/3</f>
        <v>24.46666666666667</v>
      </c>
      <c r="AG71" s="50">
        <v>7585.7</v>
      </c>
    </row>
    <row r="72" spans="1:33" s="7" customFormat="1" ht="30" customHeight="1">
      <c r="A72" s="72" t="s">
        <v>81</v>
      </c>
      <c r="B72" s="8" t="s">
        <v>0</v>
      </c>
      <c r="C72" s="73" t="s">
        <v>125</v>
      </c>
      <c r="D72" s="73"/>
      <c r="E72" s="14"/>
      <c r="F72" s="25"/>
      <c r="G72" s="10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39"/>
      <c r="AF72" s="40"/>
      <c r="AG72" s="50"/>
    </row>
    <row r="73" spans="1:33" s="7" customFormat="1" ht="15" customHeight="1">
      <c r="A73" s="72"/>
      <c r="B73" s="8" t="s">
        <v>2</v>
      </c>
      <c r="C73" s="74">
        <v>60</v>
      </c>
      <c r="D73" s="74"/>
      <c r="E73" s="15"/>
      <c r="F73" s="24"/>
      <c r="G73" s="10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39"/>
      <c r="AF73" s="40"/>
      <c r="AG73" s="50"/>
    </row>
    <row r="74" spans="1:33" s="7" customFormat="1" ht="15" customHeight="1">
      <c r="A74" s="72"/>
      <c r="B74" s="8" t="s">
        <v>1</v>
      </c>
      <c r="C74" s="73"/>
      <c r="D74" s="73"/>
      <c r="E74" s="14">
        <v>27.72</v>
      </c>
      <c r="F74" s="22">
        <v>24.7</v>
      </c>
      <c r="G74" s="10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39">
        <v>36</v>
      </c>
      <c r="AF74" s="40">
        <f>(E74+F74+AE74)/3</f>
        <v>29.473333333333333</v>
      </c>
      <c r="AG74" s="50">
        <v>1768.1999999999998</v>
      </c>
    </row>
    <row r="75" spans="1:33" s="7" customFormat="1" ht="30" customHeight="1">
      <c r="A75" s="72" t="s">
        <v>82</v>
      </c>
      <c r="B75" s="8" t="s">
        <v>0</v>
      </c>
      <c r="C75" s="73" t="s">
        <v>31</v>
      </c>
      <c r="D75" s="73"/>
      <c r="E75" s="14"/>
      <c r="F75" s="25"/>
      <c r="G75" s="10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39"/>
      <c r="AF75" s="40"/>
      <c r="AG75" s="50"/>
    </row>
    <row r="76" spans="1:33" s="7" customFormat="1" ht="15" customHeight="1">
      <c r="A76" s="72"/>
      <c r="B76" s="8" t="s">
        <v>2</v>
      </c>
      <c r="C76" s="74">
        <v>100</v>
      </c>
      <c r="D76" s="74"/>
      <c r="E76" s="15"/>
      <c r="F76" s="24"/>
      <c r="G76" s="10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39"/>
      <c r="AF76" s="40"/>
      <c r="AG76" s="50"/>
    </row>
    <row r="77" spans="1:33" s="7" customFormat="1" ht="15" customHeight="1">
      <c r="A77" s="72"/>
      <c r="B77" s="8" t="s">
        <v>95</v>
      </c>
      <c r="C77" s="73"/>
      <c r="D77" s="73"/>
      <c r="E77" s="14">
        <v>59.54</v>
      </c>
      <c r="F77" s="22">
        <v>46.8</v>
      </c>
      <c r="G77" s="10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39">
        <v>36</v>
      </c>
      <c r="AF77" s="40">
        <f>(E77+F77+AE77)/3</f>
        <v>47.446666666666665</v>
      </c>
      <c r="AG77" s="50">
        <v>4745</v>
      </c>
    </row>
    <row r="78" spans="1:33" s="7" customFormat="1" ht="30" customHeight="1">
      <c r="A78" s="72" t="s">
        <v>83</v>
      </c>
      <c r="B78" s="8" t="s">
        <v>0</v>
      </c>
      <c r="C78" s="73" t="s">
        <v>30</v>
      </c>
      <c r="D78" s="73"/>
      <c r="E78" s="14"/>
      <c r="F78" s="25"/>
      <c r="G78" s="10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39"/>
      <c r="AF78" s="40"/>
      <c r="AG78" s="50"/>
    </row>
    <row r="79" spans="1:33" s="7" customFormat="1" ht="15" customHeight="1">
      <c r="A79" s="72"/>
      <c r="B79" s="8" t="s">
        <v>2</v>
      </c>
      <c r="C79" s="74">
        <v>119</v>
      </c>
      <c r="D79" s="74"/>
      <c r="E79" s="15"/>
      <c r="F79" s="24"/>
      <c r="G79" s="10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39"/>
      <c r="AF79" s="40"/>
      <c r="AG79" s="50"/>
    </row>
    <row r="80" spans="1:33" s="7" customFormat="1" ht="15" customHeight="1">
      <c r="A80" s="72"/>
      <c r="B80" s="8" t="s">
        <v>95</v>
      </c>
      <c r="C80" s="73"/>
      <c r="D80" s="73"/>
      <c r="E80" s="14">
        <v>49.56</v>
      </c>
      <c r="F80" s="22">
        <v>27.95</v>
      </c>
      <c r="G80" s="10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39">
        <v>31</v>
      </c>
      <c r="AF80" s="40">
        <f>(E80+F80+AE80)/3</f>
        <v>36.17</v>
      </c>
      <c r="AG80" s="50">
        <v>4304.2300000000005</v>
      </c>
    </row>
    <row r="81" spans="1:33" s="7" customFormat="1" ht="30" customHeight="1">
      <c r="A81" s="72" t="s">
        <v>84</v>
      </c>
      <c r="B81" s="8" t="s">
        <v>0</v>
      </c>
      <c r="C81" s="73" t="s">
        <v>126</v>
      </c>
      <c r="D81" s="73"/>
      <c r="E81" s="14"/>
      <c r="F81" s="25"/>
      <c r="G81" s="10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39"/>
      <c r="AF81" s="40"/>
      <c r="AG81" s="50"/>
    </row>
    <row r="82" spans="1:33" s="7" customFormat="1" ht="15" customHeight="1">
      <c r="A82" s="72"/>
      <c r="B82" s="8" t="s">
        <v>2</v>
      </c>
      <c r="C82" s="74">
        <v>219</v>
      </c>
      <c r="D82" s="74"/>
      <c r="E82" s="15"/>
      <c r="F82" s="24"/>
      <c r="G82" s="10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39"/>
      <c r="AF82" s="40"/>
      <c r="AG82" s="50"/>
    </row>
    <row r="83" spans="1:33" s="7" customFormat="1" ht="15" customHeight="1">
      <c r="A83" s="72"/>
      <c r="B83" s="8" t="s">
        <v>1</v>
      </c>
      <c r="C83" s="73"/>
      <c r="D83" s="73"/>
      <c r="E83" s="14">
        <v>31.5</v>
      </c>
      <c r="F83" s="22">
        <v>33</v>
      </c>
      <c r="G83" s="10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39">
        <v>30</v>
      </c>
      <c r="AF83" s="40">
        <f>(E83+F83+AE83)/3</f>
        <v>31.5</v>
      </c>
      <c r="AG83" s="50">
        <v>6898.5</v>
      </c>
    </row>
    <row r="84" spans="1:33" s="7" customFormat="1" ht="30" customHeight="1">
      <c r="A84" s="72" t="s">
        <v>85</v>
      </c>
      <c r="B84" s="8" t="s">
        <v>0</v>
      </c>
      <c r="C84" s="73" t="s">
        <v>32</v>
      </c>
      <c r="D84" s="73"/>
      <c r="E84" s="14"/>
      <c r="F84" s="25"/>
      <c r="G84" s="10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39"/>
      <c r="AF84" s="40"/>
      <c r="AG84" s="50"/>
    </row>
    <row r="85" spans="1:33" s="7" customFormat="1" ht="15" customHeight="1">
      <c r="A85" s="72"/>
      <c r="B85" s="8" t="s">
        <v>2</v>
      </c>
      <c r="C85" s="74">
        <v>3</v>
      </c>
      <c r="D85" s="74"/>
      <c r="E85" s="15"/>
      <c r="F85" s="24"/>
      <c r="G85" s="10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39"/>
      <c r="AF85" s="40"/>
      <c r="AG85" s="50"/>
    </row>
    <row r="86" spans="1:33" s="7" customFormat="1" ht="15" customHeight="1">
      <c r="A86" s="72"/>
      <c r="B86" s="8" t="s">
        <v>96</v>
      </c>
      <c r="C86" s="73"/>
      <c r="D86" s="73"/>
      <c r="E86" s="14">
        <v>1577.1</v>
      </c>
      <c r="F86" s="22">
        <v>1588</v>
      </c>
      <c r="G86" s="10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39">
        <v>840</v>
      </c>
      <c r="AF86" s="40">
        <f>(E86+F86+AE86)/3</f>
        <v>1335.0333333333333</v>
      </c>
      <c r="AG86" s="50">
        <v>4005.09</v>
      </c>
    </row>
    <row r="87" spans="1:33" s="7" customFormat="1" ht="30" customHeight="1">
      <c r="A87" s="72" t="s">
        <v>57</v>
      </c>
      <c r="B87" s="8" t="s">
        <v>0</v>
      </c>
      <c r="C87" s="73" t="s">
        <v>33</v>
      </c>
      <c r="D87" s="73"/>
      <c r="E87" s="14"/>
      <c r="F87" s="25"/>
      <c r="G87" s="10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39"/>
      <c r="AF87" s="40"/>
      <c r="AG87" s="50"/>
    </row>
    <row r="88" spans="1:33" s="7" customFormat="1" ht="15" customHeight="1">
      <c r="A88" s="72"/>
      <c r="B88" s="8" t="s">
        <v>2</v>
      </c>
      <c r="C88" s="74">
        <v>5</v>
      </c>
      <c r="D88" s="74"/>
      <c r="E88" s="15"/>
      <c r="F88" s="24"/>
      <c r="G88" s="10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39"/>
      <c r="AF88" s="40"/>
      <c r="AG88" s="50"/>
    </row>
    <row r="89" spans="1:33" s="7" customFormat="1" ht="15" customHeight="1">
      <c r="A89" s="72"/>
      <c r="B89" s="8" t="s">
        <v>96</v>
      </c>
      <c r="C89" s="73"/>
      <c r="D89" s="73"/>
      <c r="E89" s="14">
        <v>326.55</v>
      </c>
      <c r="F89" s="22">
        <v>338</v>
      </c>
      <c r="G89" s="10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39">
        <v>300</v>
      </c>
      <c r="AF89" s="40">
        <f>(E89+F89+AE89)/3</f>
        <v>321.51666666666665</v>
      </c>
      <c r="AG89" s="50">
        <v>1607.6</v>
      </c>
    </row>
    <row r="90" spans="1:33" s="7" customFormat="1" ht="30" customHeight="1">
      <c r="A90" s="77" t="s">
        <v>58</v>
      </c>
      <c r="B90" s="8" t="s">
        <v>0</v>
      </c>
      <c r="C90" s="76" t="s">
        <v>35</v>
      </c>
      <c r="D90" s="76"/>
      <c r="E90" s="12"/>
      <c r="F90" s="26"/>
      <c r="G90" s="10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39"/>
      <c r="AF90" s="40"/>
      <c r="AG90" s="50"/>
    </row>
    <row r="91" spans="1:33" s="7" customFormat="1" ht="15" customHeight="1">
      <c r="A91" s="78"/>
      <c r="B91" s="8" t="s">
        <v>2</v>
      </c>
      <c r="C91" s="75">
        <v>9</v>
      </c>
      <c r="D91" s="75"/>
      <c r="E91" s="13"/>
      <c r="F91" s="27"/>
      <c r="G91" s="10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39"/>
      <c r="AF91" s="40"/>
      <c r="AG91" s="50"/>
    </row>
    <row r="92" spans="1:33" s="7" customFormat="1" ht="15" customHeight="1">
      <c r="A92" s="79"/>
      <c r="B92" s="8" t="s">
        <v>1</v>
      </c>
      <c r="C92" s="76"/>
      <c r="D92" s="76"/>
      <c r="E92" s="12">
        <v>390</v>
      </c>
      <c r="F92" s="22">
        <v>498.55</v>
      </c>
      <c r="G92" s="10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39">
        <v>387</v>
      </c>
      <c r="AF92" s="40">
        <f>(E92+F92+AE92)/3</f>
        <v>425.18333333333334</v>
      </c>
      <c r="AG92" s="50">
        <v>3826.62</v>
      </c>
    </row>
    <row r="93" spans="1:33" s="7" customFormat="1" ht="30" customHeight="1">
      <c r="A93" s="77" t="s">
        <v>86</v>
      </c>
      <c r="B93" s="8" t="s">
        <v>0</v>
      </c>
      <c r="C93" s="73" t="s">
        <v>25</v>
      </c>
      <c r="D93" s="73"/>
      <c r="E93" s="14"/>
      <c r="F93" s="25"/>
      <c r="G93" s="10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39"/>
      <c r="AF93" s="40"/>
      <c r="AG93" s="50"/>
    </row>
    <row r="94" spans="1:33" s="7" customFormat="1" ht="15" customHeight="1">
      <c r="A94" s="78"/>
      <c r="B94" s="8" t="s">
        <v>98</v>
      </c>
      <c r="C94" s="74">
        <v>295</v>
      </c>
      <c r="D94" s="74"/>
      <c r="E94" s="15"/>
      <c r="F94" s="24"/>
      <c r="G94" s="10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39"/>
      <c r="AF94" s="40"/>
      <c r="AG94" s="50"/>
    </row>
    <row r="95" spans="1:33" s="7" customFormat="1" ht="15" customHeight="1">
      <c r="A95" s="79"/>
      <c r="B95" s="8" t="s">
        <v>97</v>
      </c>
      <c r="C95" s="73" t="s">
        <v>48</v>
      </c>
      <c r="D95" s="73"/>
      <c r="E95" s="14">
        <v>16.5</v>
      </c>
      <c r="F95" s="22">
        <v>25</v>
      </c>
      <c r="G95" s="10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39">
        <v>13</v>
      </c>
      <c r="AF95" s="40">
        <f>(E95+F95+AE95)/3</f>
        <v>18.166666666666668</v>
      </c>
      <c r="AG95" s="50">
        <v>5360.150000000001</v>
      </c>
    </row>
    <row r="96" spans="1:33" s="7" customFormat="1" ht="45.75" customHeight="1">
      <c r="A96" s="80">
        <v>31</v>
      </c>
      <c r="B96" s="8" t="s">
        <v>0</v>
      </c>
      <c r="C96" s="73" t="s">
        <v>50</v>
      </c>
      <c r="D96" s="7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38"/>
    </row>
    <row r="97" spans="1:33" s="7" customFormat="1" ht="15" customHeight="1">
      <c r="A97" s="78"/>
      <c r="B97" s="8" t="s">
        <v>99</v>
      </c>
      <c r="C97" s="74">
        <v>10</v>
      </c>
      <c r="D97" s="7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38"/>
    </row>
    <row r="98" spans="1:33" s="7" customFormat="1" ht="15" customHeight="1">
      <c r="A98" s="79"/>
      <c r="B98" s="8" t="s">
        <v>95</v>
      </c>
      <c r="C98" s="73" t="s">
        <v>51</v>
      </c>
      <c r="D98" s="73"/>
      <c r="E98" s="14">
        <v>57.8</v>
      </c>
      <c r="F98" s="14">
        <v>59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>
        <v>60</v>
      </c>
      <c r="AF98" s="14">
        <f>(E98+F98+AE98)/3</f>
        <v>58.93333333333334</v>
      </c>
      <c r="AG98" s="38">
        <v>589.3</v>
      </c>
    </row>
    <row r="99" spans="1:33" s="7" customFormat="1" ht="30" customHeight="1">
      <c r="A99" s="33">
        <v>32</v>
      </c>
      <c r="B99" s="8" t="s">
        <v>0</v>
      </c>
      <c r="C99" s="73" t="s">
        <v>6</v>
      </c>
      <c r="D99" s="7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38"/>
    </row>
    <row r="100" spans="1:33" s="7" customFormat="1" ht="15" customHeight="1">
      <c r="A100" s="33"/>
      <c r="B100" s="8" t="s">
        <v>100</v>
      </c>
      <c r="C100" s="74">
        <v>20</v>
      </c>
      <c r="D100" s="7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38"/>
    </row>
    <row r="101" spans="1:33" s="7" customFormat="1" ht="15" customHeight="1">
      <c r="A101" s="33"/>
      <c r="B101" s="8"/>
      <c r="C101" s="73"/>
      <c r="D101" s="73"/>
      <c r="E101" s="14">
        <v>180</v>
      </c>
      <c r="F101" s="14">
        <v>199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>
        <v>128</v>
      </c>
      <c r="AF101" s="14">
        <f>(E101+F101+AE101)/3</f>
        <v>169</v>
      </c>
      <c r="AG101" s="38">
        <v>3380</v>
      </c>
    </row>
    <row r="102" spans="1:33" s="7" customFormat="1" ht="30" customHeight="1">
      <c r="A102" s="33">
        <v>33</v>
      </c>
      <c r="B102" s="8" t="s">
        <v>0</v>
      </c>
      <c r="C102" s="73" t="s">
        <v>7</v>
      </c>
      <c r="D102" s="7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38"/>
    </row>
    <row r="103" spans="1:33" s="7" customFormat="1" ht="15" customHeight="1">
      <c r="A103" s="33"/>
      <c r="B103" s="8" t="s">
        <v>100</v>
      </c>
      <c r="C103" s="74">
        <v>20</v>
      </c>
      <c r="D103" s="7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38"/>
    </row>
    <row r="104" spans="1:33" s="7" customFormat="1" ht="15" customHeight="1">
      <c r="A104" s="33"/>
      <c r="B104" s="8"/>
      <c r="C104" s="73"/>
      <c r="D104" s="73"/>
      <c r="E104" s="14">
        <v>10.4</v>
      </c>
      <c r="F104" s="14">
        <v>12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>
        <v>8</v>
      </c>
      <c r="AF104" s="14">
        <f>(E104+F104+AE104)/3</f>
        <v>10.133333333333333</v>
      </c>
      <c r="AG104" s="38">
        <v>202.60000000000002</v>
      </c>
    </row>
    <row r="105" spans="1:33" s="7" customFormat="1" ht="30" customHeight="1">
      <c r="A105" s="21" t="s">
        <v>87</v>
      </c>
      <c r="B105" s="8" t="s">
        <v>0</v>
      </c>
      <c r="C105" s="73" t="s">
        <v>5</v>
      </c>
      <c r="D105" s="7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38"/>
    </row>
    <row r="106" spans="1:33" s="7" customFormat="1" ht="15" customHeight="1">
      <c r="A106" s="21"/>
      <c r="B106" s="8" t="s">
        <v>100</v>
      </c>
      <c r="C106" s="74">
        <v>10</v>
      </c>
      <c r="D106" s="7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38"/>
    </row>
    <row r="107" spans="1:33" s="7" customFormat="1" ht="15" customHeight="1">
      <c r="A107" s="21"/>
      <c r="B107" s="8" t="s">
        <v>95</v>
      </c>
      <c r="C107" s="73" t="s">
        <v>52</v>
      </c>
      <c r="D107" s="73"/>
      <c r="E107" s="14">
        <v>57.7</v>
      </c>
      <c r="F107" s="14">
        <v>64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>
        <v>46</v>
      </c>
      <c r="AF107" s="14">
        <f>(E107+F107+AE107)/3</f>
        <v>55.9</v>
      </c>
      <c r="AG107" s="38">
        <v>559</v>
      </c>
    </row>
    <row r="108" spans="1:33" s="7" customFormat="1" ht="15" customHeight="1">
      <c r="A108" s="21"/>
      <c r="B108" s="101" t="s">
        <v>131</v>
      </c>
      <c r="C108" s="102"/>
      <c r="D108" s="103"/>
      <c r="E108" s="14">
        <v>1197864.29</v>
      </c>
      <c r="F108" s="14">
        <v>1330464.5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>
        <v>1211918.61</v>
      </c>
      <c r="AF108" s="14">
        <f>(E108+F108+AE108)/3</f>
        <v>1246749.1333333335</v>
      </c>
      <c r="AG108" s="38">
        <v>1227513.18</v>
      </c>
    </row>
    <row r="109" spans="1:33" s="7" customFormat="1" ht="15" customHeight="1">
      <c r="A109" s="35"/>
      <c r="B109" s="104" t="s">
        <v>92</v>
      </c>
      <c r="C109" s="105"/>
      <c r="D109" s="106"/>
      <c r="E109" s="14">
        <v>471286.65</v>
      </c>
      <c r="F109" s="14">
        <v>465662.57</v>
      </c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>
        <v>351392.65</v>
      </c>
      <c r="AF109" s="14">
        <f>(E109+F109+AE109)/3</f>
        <v>429447.29000000004</v>
      </c>
      <c r="AG109" s="38">
        <v>429447.29</v>
      </c>
    </row>
    <row r="110" spans="1:33" s="7" customFormat="1" ht="15" customHeight="1">
      <c r="A110" s="21"/>
      <c r="B110" s="101" t="s">
        <v>132</v>
      </c>
      <c r="C110" s="102"/>
      <c r="D110" s="102"/>
      <c r="E110" s="14">
        <v>1669150.94</v>
      </c>
      <c r="F110" s="14">
        <v>1796127.07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>
        <f>AE108+AE109</f>
        <v>1563311.2600000002</v>
      </c>
      <c r="AF110" s="14"/>
      <c r="AG110" s="38">
        <v>1656960.47</v>
      </c>
    </row>
    <row r="111" spans="1:33" ht="18" customHeight="1">
      <c r="A111" s="65" t="s">
        <v>55</v>
      </c>
      <c r="B111" s="67" t="s">
        <v>61</v>
      </c>
      <c r="C111" s="68"/>
      <c r="D111" s="68"/>
      <c r="E111" s="57" t="s">
        <v>105</v>
      </c>
      <c r="F111" s="57" t="s">
        <v>106</v>
      </c>
      <c r="AE111" s="56" t="s">
        <v>107</v>
      </c>
      <c r="AF111" s="58" t="s">
        <v>108</v>
      </c>
      <c r="AG111" s="54" t="s">
        <v>109</v>
      </c>
    </row>
    <row r="112" spans="1:33" ht="40.5" customHeight="1">
      <c r="A112" s="66"/>
      <c r="B112" s="68"/>
      <c r="C112" s="68"/>
      <c r="D112" s="68"/>
      <c r="E112" s="60"/>
      <c r="F112" s="60"/>
      <c r="AE112" s="56"/>
      <c r="AF112" s="61"/>
      <c r="AG112" s="54"/>
    </row>
    <row r="113" spans="1:33" s="7" customFormat="1" ht="30" customHeight="1">
      <c r="A113" s="72" t="s">
        <v>88</v>
      </c>
      <c r="B113" s="8" t="s">
        <v>0</v>
      </c>
      <c r="C113" s="76" t="s">
        <v>41</v>
      </c>
      <c r="D113" s="76"/>
      <c r="E113" s="12"/>
      <c r="F113" s="26"/>
      <c r="G113" s="10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39"/>
      <c r="AF113" s="40"/>
      <c r="AG113" s="50"/>
    </row>
    <row r="114" spans="1:33" s="7" customFormat="1" ht="15" customHeight="1">
      <c r="A114" s="72"/>
      <c r="B114" s="8" t="s">
        <v>2</v>
      </c>
      <c r="C114" s="75">
        <v>128</v>
      </c>
      <c r="D114" s="75"/>
      <c r="E114" s="13"/>
      <c r="F114" s="27"/>
      <c r="G114" s="10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39"/>
      <c r="AF114" s="40"/>
      <c r="AG114" s="50"/>
    </row>
    <row r="115" spans="1:33" s="7" customFormat="1" ht="15" customHeight="1">
      <c r="A115" s="72"/>
      <c r="B115" s="8" t="s">
        <v>1</v>
      </c>
      <c r="C115" s="76" t="s">
        <v>34</v>
      </c>
      <c r="D115" s="76"/>
      <c r="E115" s="12">
        <v>370</v>
      </c>
      <c r="F115" s="22">
        <v>460</v>
      </c>
      <c r="G115" s="10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39">
        <v>326</v>
      </c>
      <c r="AF115" s="40">
        <f>(E115+F115+AE115)/3</f>
        <v>385.3333333333333</v>
      </c>
      <c r="AG115" s="50">
        <v>49322.24</v>
      </c>
    </row>
    <row r="116" spans="1:33" s="7" customFormat="1" ht="30" customHeight="1">
      <c r="A116" s="72" t="s">
        <v>89</v>
      </c>
      <c r="B116" s="8" t="s">
        <v>0</v>
      </c>
      <c r="C116" s="76" t="s">
        <v>27</v>
      </c>
      <c r="D116" s="76"/>
      <c r="E116" s="12"/>
      <c r="F116" s="26"/>
      <c r="G116" s="10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39"/>
      <c r="AF116" s="40"/>
      <c r="AG116" s="50"/>
    </row>
    <row r="117" spans="1:33" s="7" customFormat="1" ht="15" customHeight="1">
      <c r="A117" s="72"/>
      <c r="B117" s="8" t="s">
        <v>2</v>
      </c>
      <c r="C117" s="75">
        <v>4</v>
      </c>
      <c r="D117" s="75"/>
      <c r="E117" s="13"/>
      <c r="F117" s="27"/>
      <c r="G117" s="10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39"/>
      <c r="AF117" s="40"/>
      <c r="AG117" s="50"/>
    </row>
    <row r="118" spans="1:33" s="7" customFormat="1" ht="15" customHeight="1">
      <c r="A118" s="72"/>
      <c r="B118" s="8" t="s">
        <v>1</v>
      </c>
      <c r="C118" s="76" t="s">
        <v>36</v>
      </c>
      <c r="D118" s="76"/>
      <c r="E118" s="12">
        <v>210</v>
      </c>
      <c r="F118" s="22">
        <v>250</v>
      </c>
      <c r="G118" s="10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39">
        <v>183</v>
      </c>
      <c r="AF118" s="40">
        <f>(E118+F118+AE118)/3</f>
        <v>214.33333333333334</v>
      </c>
      <c r="AG118" s="50">
        <v>857.32</v>
      </c>
    </row>
    <row r="119" spans="1:33" s="7" customFormat="1" ht="40.5" customHeight="1">
      <c r="A119" s="72" t="s">
        <v>90</v>
      </c>
      <c r="B119" s="8" t="s">
        <v>0</v>
      </c>
      <c r="C119" s="76" t="s">
        <v>14</v>
      </c>
      <c r="D119" s="76"/>
      <c r="E119" s="12"/>
      <c r="F119" s="26"/>
      <c r="G119" s="10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39"/>
      <c r="AF119" s="40"/>
      <c r="AG119" s="50"/>
    </row>
    <row r="120" spans="1:33" s="7" customFormat="1" ht="15" customHeight="1">
      <c r="A120" s="72"/>
      <c r="B120" s="8" t="s">
        <v>2</v>
      </c>
      <c r="C120" s="75">
        <v>1</v>
      </c>
      <c r="D120" s="75"/>
      <c r="E120" s="13"/>
      <c r="F120" s="27"/>
      <c r="G120" s="10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39"/>
      <c r="AF120" s="40"/>
      <c r="AG120" s="50"/>
    </row>
    <row r="121" spans="1:33" s="7" customFormat="1" ht="15" customHeight="1">
      <c r="A121" s="72"/>
      <c r="B121" s="8" t="s">
        <v>1</v>
      </c>
      <c r="C121" s="76" t="s">
        <v>37</v>
      </c>
      <c r="D121" s="76"/>
      <c r="E121" s="12">
        <v>3440</v>
      </c>
      <c r="F121" s="22">
        <v>4440</v>
      </c>
      <c r="G121" s="10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39">
        <v>3189</v>
      </c>
      <c r="AF121" s="40">
        <f>(E121+F121+AE121)/3</f>
        <v>3689.6666666666665</v>
      </c>
      <c r="AG121" s="50">
        <v>3689.67</v>
      </c>
    </row>
    <row r="122" spans="1:33" s="7" customFormat="1" ht="40.5" customHeight="1">
      <c r="A122" s="72" t="s">
        <v>62</v>
      </c>
      <c r="B122" s="8" t="s">
        <v>0</v>
      </c>
      <c r="C122" s="76" t="s">
        <v>15</v>
      </c>
      <c r="D122" s="76"/>
      <c r="E122" s="12"/>
      <c r="F122" s="26"/>
      <c r="G122" s="10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39"/>
      <c r="AF122" s="40"/>
      <c r="AG122" s="50"/>
    </row>
    <row r="123" spans="1:33" s="7" customFormat="1" ht="15" customHeight="1">
      <c r="A123" s="72"/>
      <c r="B123" s="8" t="s">
        <v>2</v>
      </c>
      <c r="C123" s="75">
        <v>1</v>
      </c>
      <c r="D123" s="75"/>
      <c r="E123" s="13"/>
      <c r="F123" s="27"/>
      <c r="G123" s="10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39"/>
      <c r="AF123" s="40"/>
      <c r="AG123" s="50"/>
    </row>
    <row r="124" spans="1:33" s="7" customFormat="1" ht="15" customHeight="1">
      <c r="A124" s="72"/>
      <c r="B124" s="8" t="s">
        <v>1</v>
      </c>
      <c r="C124" s="76" t="s">
        <v>38</v>
      </c>
      <c r="D124" s="76"/>
      <c r="E124" s="12">
        <v>5050</v>
      </c>
      <c r="F124" s="22">
        <v>6400</v>
      </c>
      <c r="G124" s="10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39">
        <v>4799</v>
      </c>
      <c r="AF124" s="40">
        <f>(E124+F124+AE124)/3</f>
        <v>5416.333333333333</v>
      </c>
      <c r="AG124" s="50">
        <v>5416.33</v>
      </c>
    </row>
    <row r="125" spans="1:33" s="7" customFormat="1" ht="40.5" customHeight="1">
      <c r="A125" s="72" t="s">
        <v>63</v>
      </c>
      <c r="B125" s="8" t="s">
        <v>0</v>
      </c>
      <c r="C125" s="76" t="s">
        <v>16</v>
      </c>
      <c r="D125" s="76"/>
      <c r="E125" s="12"/>
      <c r="F125" s="26"/>
      <c r="G125" s="10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39"/>
      <c r="AF125" s="40"/>
      <c r="AG125" s="50"/>
    </row>
    <row r="126" spans="1:33" s="7" customFormat="1" ht="15" customHeight="1">
      <c r="A126" s="72"/>
      <c r="B126" s="8" t="s">
        <v>2</v>
      </c>
      <c r="C126" s="75">
        <v>1</v>
      </c>
      <c r="D126" s="75"/>
      <c r="E126" s="13"/>
      <c r="F126" s="27"/>
      <c r="G126" s="10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39"/>
      <c r="AF126" s="40"/>
      <c r="AG126" s="50"/>
    </row>
    <row r="127" spans="1:33" s="7" customFormat="1" ht="15" customHeight="1">
      <c r="A127" s="72"/>
      <c r="B127" s="8" t="s">
        <v>1</v>
      </c>
      <c r="C127" s="76" t="s">
        <v>39</v>
      </c>
      <c r="D127" s="76"/>
      <c r="E127" s="12">
        <v>7380</v>
      </c>
      <c r="F127" s="22">
        <v>7100</v>
      </c>
      <c r="G127" s="22" t="e">
        <f>#REF!*E126</f>
        <v>#REF!</v>
      </c>
      <c r="H127" s="20" t="e">
        <f>#REF!+G127</f>
        <v>#REF!</v>
      </c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39">
        <v>7191</v>
      </c>
      <c r="AF127" s="40">
        <f>(E127+F127+AE127)/3</f>
        <v>7223.666666666667</v>
      </c>
      <c r="AG127" s="50">
        <v>7223.67</v>
      </c>
    </row>
    <row r="128" spans="1:33" s="7" customFormat="1" ht="30" customHeight="1">
      <c r="A128" s="72" t="s">
        <v>64</v>
      </c>
      <c r="B128" s="8" t="s">
        <v>0</v>
      </c>
      <c r="C128" s="76" t="s">
        <v>17</v>
      </c>
      <c r="D128" s="76"/>
      <c r="E128" s="12"/>
      <c r="F128" s="26"/>
      <c r="G128" s="10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39"/>
      <c r="AF128" s="40"/>
      <c r="AG128" s="50"/>
    </row>
    <row r="129" spans="1:33" s="7" customFormat="1" ht="15" customHeight="1">
      <c r="A129" s="72"/>
      <c r="B129" s="8" t="s">
        <v>2</v>
      </c>
      <c r="C129" s="75">
        <v>3</v>
      </c>
      <c r="D129" s="75"/>
      <c r="E129" s="13"/>
      <c r="F129" s="27"/>
      <c r="G129" s="10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39"/>
      <c r="AF129" s="40"/>
      <c r="AG129" s="50"/>
    </row>
    <row r="130" spans="1:33" s="7" customFormat="1" ht="15" customHeight="1">
      <c r="A130" s="72"/>
      <c r="B130" s="8" t="s">
        <v>1</v>
      </c>
      <c r="C130" s="76" t="s">
        <v>40</v>
      </c>
      <c r="D130" s="76"/>
      <c r="E130" s="12">
        <v>3000</v>
      </c>
      <c r="F130" s="22">
        <v>3500</v>
      </c>
      <c r="G130" s="10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39">
        <v>2894</v>
      </c>
      <c r="AF130" s="40">
        <f>(E130+F130+AE130)/3</f>
        <v>3131.3333333333335</v>
      </c>
      <c r="AG130" s="50">
        <v>9393.99</v>
      </c>
    </row>
    <row r="131" spans="1:33" s="7" customFormat="1" ht="30" customHeight="1">
      <c r="A131" s="72" t="s">
        <v>65</v>
      </c>
      <c r="B131" s="8" t="s">
        <v>0</v>
      </c>
      <c r="C131" s="73" t="s">
        <v>18</v>
      </c>
      <c r="D131" s="73"/>
      <c r="E131" s="14"/>
      <c r="F131" s="25"/>
      <c r="G131" s="10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39"/>
      <c r="AF131" s="40"/>
      <c r="AG131" s="50"/>
    </row>
    <row r="132" spans="1:33" s="7" customFormat="1" ht="15" customHeight="1">
      <c r="A132" s="72"/>
      <c r="B132" s="8" t="s">
        <v>2</v>
      </c>
      <c r="C132" s="74">
        <v>5</v>
      </c>
      <c r="D132" s="74"/>
      <c r="E132" s="15"/>
      <c r="F132" s="24"/>
      <c r="G132" s="10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39"/>
      <c r="AF132" s="40"/>
      <c r="AG132" s="50"/>
    </row>
    <row r="133" spans="1:33" s="7" customFormat="1" ht="15" customHeight="1">
      <c r="A133" s="72"/>
      <c r="B133" s="8" t="s">
        <v>1</v>
      </c>
      <c r="C133" s="73" t="s">
        <v>42</v>
      </c>
      <c r="D133" s="73"/>
      <c r="E133" s="14">
        <v>750</v>
      </c>
      <c r="F133" s="22">
        <v>845</v>
      </c>
      <c r="G133" s="10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39">
        <v>750</v>
      </c>
      <c r="AF133" s="40">
        <f>(E133+F133+AE133)/3</f>
        <v>781.6666666666666</v>
      </c>
      <c r="AG133" s="50">
        <v>3908.35</v>
      </c>
    </row>
    <row r="134" spans="1:33" s="7" customFormat="1" ht="30" customHeight="1">
      <c r="A134" s="72" t="s">
        <v>66</v>
      </c>
      <c r="B134" s="8" t="s">
        <v>0</v>
      </c>
      <c r="C134" s="73" t="s">
        <v>19</v>
      </c>
      <c r="D134" s="73"/>
      <c r="E134" s="14"/>
      <c r="F134" s="25"/>
      <c r="G134" s="10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39"/>
      <c r="AF134" s="40"/>
      <c r="AG134" s="50"/>
    </row>
    <row r="135" spans="1:33" s="7" customFormat="1" ht="15" customHeight="1">
      <c r="A135" s="72"/>
      <c r="B135" s="8" t="s">
        <v>2</v>
      </c>
      <c r="C135" s="74">
        <v>2</v>
      </c>
      <c r="D135" s="74"/>
      <c r="E135" s="15"/>
      <c r="F135" s="24"/>
      <c r="G135" s="10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39"/>
      <c r="AF135" s="40"/>
      <c r="AG135" s="50"/>
    </row>
    <row r="136" spans="1:33" s="7" customFormat="1" ht="15" customHeight="1">
      <c r="A136" s="72"/>
      <c r="B136" s="8" t="s">
        <v>1</v>
      </c>
      <c r="C136" s="73" t="s">
        <v>43</v>
      </c>
      <c r="D136" s="73"/>
      <c r="E136" s="14">
        <v>2340</v>
      </c>
      <c r="F136" s="22">
        <v>6180</v>
      </c>
      <c r="G136" s="10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39">
        <v>6535</v>
      </c>
      <c r="AF136" s="40">
        <f>(E136+F136+AE136)/3</f>
        <v>5018.333333333333</v>
      </c>
      <c r="AG136" s="50">
        <v>10036.66</v>
      </c>
    </row>
    <row r="137" spans="1:33" s="7" customFormat="1" ht="30" customHeight="1">
      <c r="A137" s="72" t="s">
        <v>67</v>
      </c>
      <c r="B137" s="8" t="s">
        <v>0</v>
      </c>
      <c r="C137" s="73" t="s">
        <v>20</v>
      </c>
      <c r="D137" s="73"/>
      <c r="E137" s="14"/>
      <c r="F137" s="25"/>
      <c r="G137" s="10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39"/>
      <c r="AF137" s="40"/>
      <c r="AG137" s="50"/>
    </row>
    <row r="138" spans="1:33" s="7" customFormat="1" ht="15" customHeight="1">
      <c r="A138" s="72"/>
      <c r="B138" s="8" t="s">
        <v>2</v>
      </c>
      <c r="C138" s="74">
        <v>4</v>
      </c>
      <c r="D138" s="74"/>
      <c r="E138" s="15"/>
      <c r="F138" s="24"/>
      <c r="G138" s="10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39"/>
      <c r="AF138" s="40"/>
      <c r="AG138" s="50"/>
    </row>
    <row r="139" spans="1:33" s="7" customFormat="1" ht="15" customHeight="1">
      <c r="A139" s="72"/>
      <c r="B139" s="8" t="s">
        <v>1</v>
      </c>
      <c r="C139" s="73" t="s">
        <v>44</v>
      </c>
      <c r="D139" s="73"/>
      <c r="E139" s="14">
        <v>1656</v>
      </c>
      <c r="F139" s="22">
        <v>1540</v>
      </c>
      <c r="G139" s="10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39">
        <v>1184</v>
      </c>
      <c r="AF139" s="40">
        <f>(E139+F139+AE139)/3</f>
        <v>1460</v>
      </c>
      <c r="AG139" s="50">
        <v>5840</v>
      </c>
    </row>
    <row r="140" spans="1:33" s="7" customFormat="1" ht="30" customHeight="1">
      <c r="A140" s="72" t="s">
        <v>68</v>
      </c>
      <c r="B140" s="8" t="s">
        <v>0</v>
      </c>
      <c r="C140" s="73" t="s">
        <v>21</v>
      </c>
      <c r="D140" s="73"/>
      <c r="E140" s="14"/>
      <c r="F140" s="25"/>
      <c r="G140" s="10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39"/>
      <c r="AF140" s="40"/>
      <c r="AG140" s="50"/>
    </row>
    <row r="141" spans="1:33" s="7" customFormat="1" ht="15" customHeight="1">
      <c r="A141" s="72"/>
      <c r="B141" s="8" t="s">
        <v>2</v>
      </c>
      <c r="C141" s="74">
        <v>7</v>
      </c>
      <c r="D141" s="74"/>
      <c r="E141" s="15"/>
      <c r="F141" s="24"/>
      <c r="G141" s="10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39"/>
      <c r="AF141" s="40"/>
      <c r="AG141" s="50"/>
    </row>
    <row r="142" spans="1:33" s="7" customFormat="1" ht="15" customHeight="1">
      <c r="A142" s="72"/>
      <c r="B142" s="8" t="s">
        <v>1</v>
      </c>
      <c r="C142" s="73"/>
      <c r="D142" s="73"/>
      <c r="E142" s="14">
        <v>290</v>
      </c>
      <c r="F142" s="22">
        <v>360</v>
      </c>
      <c r="G142" s="10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39">
        <v>213</v>
      </c>
      <c r="AF142" s="40">
        <f>(E142+F142+AE142)/3</f>
        <v>287.6666666666667</v>
      </c>
      <c r="AG142" s="50">
        <v>2013.69</v>
      </c>
    </row>
    <row r="143" spans="1:33" s="7" customFormat="1" ht="30" customHeight="1">
      <c r="A143" s="72" t="s">
        <v>69</v>
      </c>
      <c r="B143" s="8" t="s">
        <v>0</v>
      </c>
      <c r="C143" s="73" t="s">
        <v>22</v>
      </c>
      <c r="D143" s="73"/>
      <c r="E143" s="14"/>
      <c r="F143" s="25"/>
      <c r="G143" s="10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39"/>
      <c r="AF143" s="40"/>
      <c r="AG143" s="50"/>
    </row>
    <row r="144" spans="1:33" s="7" customFormat="1" ht="15" customHeight="1">
      <c r="A144" s="72"/>
      <c r="B144" s="8" t="s">
        <v>2</v>
      </c>
      <c r="C144" s="74">
        <v>13</v>
      </c>
      <c r="D144" s="74"/>
      <c r="E144" s="15"/>
      <c r="F144" s="24"/>
      <c r="G144" s="10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39"/>
      <c r="AF144" s="40"/>
      <c r="AG144" s="50"/>
    </row>
    <row r="145" spans="1:33" s="7" customFormat="1" ht="15" customHeight="1">
      <c r="A145" s="72"/>
      <c r="B145" s="8" t="s">
        <v>1</v>
      </c>
      <c r="C145" s="73" t="s">
        <v>45</v>
      </c>
      <c r="D145" s="73"/>
      <c r="E145" s="14">
        <v>315</v>
      </c>
      <c r="F145" s="22">
        <v>350</v>
      </c>
      <c r="G145" s="10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39">
        <v>191</v>
      </c>
      <c r="AF145" s="40">
        <f>(E145+F145+AE145)/3</f>
        <v>285.3333333333333</v>
      </c>
      <c r="AG145" s="50">
        <v>3709.29</v>
      </c>
    </row>
    <row r="146" spans="1:33" s="7" customFormat="1" ht="30" customHeight="1">
      <c r="A146" s="72" t="s">
        <v>70</v>
      </c>
      <c r="B146" s="8" t="s">
        <v>0</v>
      </c>
      <c r="C146" s="73" t="s">
        <v>23</v>
      </c>
      <c r="D146" s="73"/>
      <c r="E146" s="14"/>
      <c r="F146" s="25"/>
      <c r="G146" s="10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39"/>
      <c r="AF146" s="40"/>
      <c r="AG146" s="50"/>
    </row>
    <row r="147" spans="1:33" s="7" customFormat="1" ht="15" customHeight="1">
      <c r="A147" s="72"/>
      <c r="B147" s="8" t="s">
        <v>2</v>
      </c>
      <c r="C147" s="74">
        <v>20</v>
      </c>
      <c r="D147" s="74"/>
      <c r="E147" s="15"/>
      <c r="F147" s="24"/>
      <c r="G147" s="10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39"/>
      <c r="AF147" s="40"/>
      <c r="AG147" s="50"/>
    </row>
    <row r="148" spans="1:33" s="7" customFormat="1" ht="15" customHeight="1">
      <c r="A148" s="72"/>
      <c r="B148" s="8" t="s">
        <v>1</v>
      </c>
      <c r="C148" s="73" t="s">
        <v>46</v>
      </c>
      <c r="D148" s="73"/>
      <c r="E148" s="14">
        <v>21</v>
      </c>
      <c r="F148" s="22">
        <v>25</v>
      </c>
      <c r="G148" s="10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39">
        <v>24</v>
      </c>
      <c r="AF148" s="40">
        <f>(E148+F148+AE148)/3</f>
        <v>23.333333333333332</v>
      </c>
      <c r="AG148" s="50">
        <v>466.59999999999997</v>
      </c>
    </row>
    <row r="149" spans="1:33" s="7" customFormat="1" ht="60" customHeight="1">
      <c r="A149" s="72" t="s">
        <v>71</v>
      </c>
      <c r="B149" s="8" t="s">
        <v>0</v>
      </c>
      <c r="C149" s="73" t="s">
        <v>24</v>
      </c>
      <c r="D149" s="73"/>
      <c r="E149" s="14"/>
      <c r="F149" s="25"/>
      <c r="G149" s="10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39"/>
      <c r="AF149" s="40"/>
      <c r="AG149" s="50"/>
    </row>
    <row r="150" spans="1:33" s="7" customFormat="1" ht="15" customHeight="1">
      <c r="A150" s="72"/>
      <c r="B150" s="8" t="s">
        <v>99</v>
      </c>
      <c r="C150" s="74">
        <v>622</v>
      </c>
      <c r="D150" s="74"/>
      <c r="E150" s="15"/>
      <c r="F150" s="24"/>
      <c r="G150" s="10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39"/>
      <c r="AF150" s="40"/>
      <c r="AG150" s="50"/>
    </row>
    <row r="151" spans="1:33" s="7" customFormat="1" ht="15" customHeight="1">
      <c r="A151" s="72"/>
      <c r="B151" s="8" t="s">
        <v>96</v>
      </c>
      <c r="C151" s="73" t="s">
        <v>47</v>
      </c>
      <c r="D151" s="73"/>
      <c r="E151" s="14">
        <v>13.3</v>
      </c>
      <c r="F151" s="22">
        <v>40</v>
      </c>
      <c r="G151" s="10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39">
        <v>19</v>
      </c>
      <c r="AF151" s="40">
        <f>(E151+F151+AE151)/3</f>
        <v>24.099999999999998</v>
      </c>
      <c r="AG151" s="50">
        <v>14990.2</v>
      </c>
    </row>
    <row r="152" spans="1:33" s="7" customFormat="1" ht="30" customHeight="1">
      <c r="A152" s="72" t="s">
        <v>72</v>
      </c>
      <c r="B152" s="8" t="s">
        <v>0</v>
      </c>
      <c r="C152" s="73" t="s">
        <v>26</v>
      </c>
      <c r="D152" s="73"/>
      <c r="E152" s="14"/>
      <c r="F152" s="25"/>
      <c r="G152" s="10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39"/>
      <c r="AF152" s="40"/>
      <c r="AG152" s="50"/>
    </row>
    <row r="153" spans="1:33" s="7" customFormat="1" ht="15" customHeight="1">
      <c r="A153" s="72"/>
      <c r="B153" s="8" t="s">
        <v>102</v>
      </c>
      <c r="C153" s="74">
        <v>20</v>
      </c>
      <c r="D153" s="74"/>
      <c r="E153" s="15"/>
      <c r="F153" s="24"/>
      <c r="G153" s="10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39"/>
      <c r="AF153" s="40"/>
      <c r="AG153" s="50"/>
    </row>
    <row r="154" spans="1:33" s="7" customFormat="1" ht="15" customHeight="1">
      <c r="A154" s="72"/>
      <c r="B154" s="8" t="s">
        <v>103</v>
      </c>
      <c r="C154" s="73" t="s">
        <v>49</v>
      </c>
      <c r="D154" s="73"/>
      <c r="E154" s="14">
        <v>22.1</v>
      </c>
      <c r="F154" s="22">
        <v>34</v>
      </c>
      <c r="G154" s="10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39">
        <v>18</v>
      </c>
      <c r="AF154" s="40">
        <f>(E154+F154+AE154)/3</f>
        <v>24.7</v>
      </c>
      <c r="AG154" s="50">
        <v>494</v>
      </c>
    </row>
    <row r="155" spans="1:33" s="7" customFormat="1" ht="45.75" customHeight="1">
      <c r="A155" s="72" t="s">
        <v>73</v>
      </c>
      <c r="B155" s="8" t="s">
        <v>0</v>
      </c>
      <c r="C155" s="73" t="s">
        <v>50</v>
      </c>
      <c r="D155" s="73"/>
      <c r="E155" s="14"/>
      <c r="F155" s="25"/>
      <c r="G155" s="10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39"/>
      <c r="AF155" s="40"/>
      <c r="AG155" s="50"/>
    </row>
    <row r="156" spans="1:33" s="7" customFormat="1" ht="15" customHeight="1">
      <c r="A156" s="72"/>
      <c r="B156" s="8" t="s">
        <v>102</v>
      </c>
      <c r="C156" s="74">
        <v>10</v>
      </c>
      <c r="D156" s="74"/>
      <c r="E156" s="15"/>
      <c r="F156" s="24"/>
      <c r="G156" s="10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39"/>
      <c r="AF156" s="40"/>
      <c r="AG156" s="50"/>
    </row>
    <row r="157" spans="1:33" s="7" customFormat="1" ht="15" customHeight="1">
      <c r="A157" s="72"/>
      <c r="B157" s="8" t="s">
        <v>96</v>
      </c>
      <c r="C157" s="73" t="s">
        <v>51</v>
      </c>
      <c r="D157" s="73"/>
      <c r="E157" s="14">
        <v>57.8</v>
      </c>
      <c r="F157" s="22">
        <v>70</v>
      </c>
      <c r="G157" s="10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39">
        <v>60</v>
      </c>
      <c r="AF157" s="40">
        <f>(E157+F157+AE157)/3</f>
        <v>62.6</v>
      </c>
      <c r="AG157" s="50">
        <v>626</v>
      </c>
    </row>
    <row r="158" spans="1:33" s="7" customFormat="1" ht="30" customHeight="1">
      <c r="A158" s="72" t="s">
        <v>74</v>
      </c>
      <c r="B158" s="8" t="s">
        <v>0</v>
      </c>
      <c r="C158" s="73" t="s">
        <v>6</v>
      </c>
      <c r="D158" s="73"/>
      <c r="E158" s="14"/>
      <c r="F158" s="25"/>
      <c r="G158" s="10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39"/>
      <c r="AF158" s="40"/>
      <c r="AG158" s="50"/>
    </row>
    <row r="159" spans="1:33" s="7" customFormat="1" ht="15" customHeight="1">
      <c r="A159" s="72"/>
      <c r="B159" s="8" t="s">
        <v>102</v>
      </c>
      <c r="C159" s="74">
        <v>30</v>
      </c>
      <c r="D159" s="74"/>
      <c r="E159" s="15"/>
      <c r="F159" s="24"/>
      <c r="G159" s="10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39"/>
      <c r="AF159" s="40"/>
      <c r="AG159" s="50"/>
    </row>
    <row r="160" spans="1:33" s="7" customFormat="1" ht="15" customHeight="1">
      <c r="A160" s="72"/>
      <c r="B160" s="8"/>
      <c r="C160" s="73"/>
      <c r="D160" s="73"/>
      <c r="E160" s="14">
        <v>180</v>
      </c>
      <c r="F160" s="22">
        <v>210</v>
      </c>
      <c r="G160" s="10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39">
        <v>128</v>
      </c>
      <c r="AF160" s="40">
        <f>(E160+F160+AE160)/3</f>
        <v>172.66666666666666</v>
      </c>
      <c r="AG160" s="50">
        <v>5180.099999999999</v>
      </c>
    </row>
    <row r="161" spans="1:33" s="7" customFormat="1" ht="30" customHeight="1">
      <c r="A161" s="72" t="s">
        <v>75</v>
      </c>
      <c r="B161" s="8" t="s">
        <v>0</v>
      </c>
      <c r="C161" s="73" t="s">
        <v>7</v>
      </c>
      <c r="D161" s="73"/>
      <c r="E161" s="14"/>
      <c r="F161" s="25"/>
      <c r="G161" s="10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39"/>
      <c r="AF161" s="40"/>
      <c r="AG161" s="50"/>
    </row>
    <row r="162" spans="1:33" s="7" customFormat="1" ht="15" customHeight="1">
      <c r="A162" s="72"/>
      <c r="B162" s="8" t="s">
        <v>102</v>
      </c>
      <c r="C162" s="74">
        <v>20</v>
      </c>
      <c r="D162" s="74"/>
      <c r="E162" s="15"/>
      <c r="F162" s="24"/>
      <c r="G162" s="10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39"/>
      <c r="AF162" s="40"/>
      <c r="AG162" s="50"/>
    </row>
    <row r="163" spans="1:33" s="7" customFormat="1" ht="15" customHeight="1">
      <c r="A163" s="72"/>
      <c r="B163" s="8"/>
      <c r="C163" s="73"/>
      <c r="D163" s="73"/>
      <c r="E163" s="14">
        <v>12.3</v>
      </c>
      <c r="F163" s="22">
        <v>15</v>
      </c>
      <c r="G163" s="10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39">
        <v>8</v>
      </c>
      <c r="AF163" s="40">
        <f>(E163+F163+AE163)/3</f>
        <v>11.766666666666666</v>
      </c>
      <c r="AG163" s="50">
        <v>235.39999999999998</v>
      </c>
    </row>
    <row r="164" spans="1:35" s="7" customFormat="1" ht="15" customHeight="1">
      <c r="A164" s="34"/>
      <c r="B164" s="101" t="s">
        <v>104</v>
      </c>
      <c r="C164" s="102"/>
      <c r="D164" s="103"/>
      <c r="E164" s="41">
        <v>109607.6</v>
      </c>
      <c r="F164" s="41">
        <v>151495</v>
      </c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>
        <v>115564.53</v>
      </c>
      <c r="AF164" s="41">
        <f>(E164+F164+AE164)/3</f>
        <v>125555.71</v>
      </c>
      <c r="AG164" s="36">
        <v>123403.51000000001</v>
      </c>
      <c r="AI164" s="42"/>
    </row>
    <row r="165" spans="1:33" s="7" customFormat="1" ht="15" customHeight="1">
      <c r="A165" s="37"/>
      <c r="B165" s="69" t="s">
        <v>92</v>
      </c>
      <c r="C165" s="70"/>
      <c r="D165" s="71"/>
      <c r="E165" s="41">
        <v>60350</v>
      </c>
      <c r="F165" s="41">
        <v>90897</v>
      </c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>
        <v>52682.73</v>
      </c>
      <c r="AF165" s="41">
        <f>(E165+F165+AE165)/3</f>
        <v>67976.57666666668</v>
      </c>
      <c r="AG165" s="36">
        <v>67976.58</v>
      </c>
    </row>
    <row r="166" spans="1:33" s="7" customFormat="1" ht="15" customHeight="1">
      <c r="A166" s="37"/>
      <c r="B166" s="69" t="s">
        <v>130</v>
      </c>
      <c r="C166" s="70"/>
      <c r="D166" s="71"/>
      <c r="E166" s="41">
        <f>E164+E165</f>
        <v>169957.6</v>
      </c>
      <c r="F166" s="41">
        <f>F164+F165</f>
        <v>242392</v>
      </c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>
        <f>AE164+AE165</f>
        <v>168247.26</v>
      </c>
      <c r="AF166" s="41"/>
      <c r="AG166" s="36">
        <v>191380.09000000003</v>
      </c>
    </row>
    <row r="167" spans="1:33" ht="18" customHeight="1">
      <c r="A167" s="96" t="s">
        <v>55</v>
      </c>
      <c r="B167" s="98" t="s">
        <v>91</v>
      </c>
      <c r="C167" s="99"/>
      <c r="D167" s="99"/>
      <c r="E167" s="57" t="s">
        <v>128</v>
      </c>
      <c r="F167" s="57" t="s">
        <v>127</v>
      </c>
      <c r="AE167" s="56" t="s">
        <v>129</v>
      </c>
      <c r="AF167" s="58" t="s">
        <v>108</v>
      </c>
      <c r="AG167" s="54" t="s">
        <v>109</v>
      </c>
    </row>
    <row r="168" spans="1:33" ht="40.5" customHeight="1">
      <c r="A168" s="97"/>
      <c r="B168" s="100"/>
      <c r="C168" s="100"/>
      <c r="D168" s="100"/>
      <c r="E168" s="62"/>
      <c r="F168" s="62"/>
      <c r="AE168" s="57"/>
      <c r="AF168" s="59"/>
      <c r="AG168" s="55"/>
    </row>
    <row r="169" spans="1:33" s="7" customFormat="1" ht="30" customHeight="1">
      <c r="A169" s="83" t="s">
        <v>88</v>
      </c>
      <c r="B169" s="18" t="s">
        <v>0</v>
      </c>
      <c r="C169" s="84" t="s">
        <v>59</v>
      </c>
      <c r="D169" s="84"/>
      <c r="E169" s="32"/>
      <c r="F169" s="43"/>
      <c r="G169" s="44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50"/>
    </row>
    <row r="170" spans="1:33" s="7" customFormat="1" ht="15" customHeight="1">
      <c r="A170" s="83"/>
      <c r="B170" s="18" t="s">
        <v>2</v>
      </c>
      <c r="C170" s="85">
        <v>1</v>
      </c>
      <c r="D170" s="85"/>
      <c r="E170" s="32">
        <v>108862.91</v>
      </c>
      <c r="F170" s="18">
        <v>165000</v>
      </c>
      <c r="G170" s="44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>
        <v>94000</v>
      </c>
      <c r="AF170" s="39">
        <f>(E170+F170+AE170)/3</f>
        <v>122620.97000000002</v>
      </c>
      <c r="AG170" s="50">
        <v>122620.97</v>
      </c>
    </row>
    <row r="171" spans="1:33" s="7" customFormat="1" ht="15" customHeight="1">
      <c r="A171" s="37"/>
      <c r="B171" s="81"/>
      <c r="C171" s="82"/>
      <c r="D171" s="82"/>
      <c r="E171" s="32"/>
      <c r="F171" s="36"/>
      <c r="G171" s="44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50"/>
    </row>
    <row r="172" spans="1:33" s="7" customFormat="1" ht="15" customHeight="1">
      <c r="A172" s="37"/>
      <c r="B172" s="81" t="s">
        <v>130</v>
      </c>
      <c r="C172" s="82"/>
      <c r="D172" s="82"/>
      <c r="E172" s="52">
        <f>E170+E166+E110</f>
        <v>1947971.45</v>
      </c>
      <c r="F172" s="52">
        <f>F170+F166+F110</f>
        <v>2203519.0700000003</v>
      </c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>
        <f>AE170+AE166+AE110</f>
        <v>1825558.5200000003</v>
      </c>
      <c r="AF172" s="53"/>
      <c r="AG172" s="52">
        <v>1970961.53</v>
      </c>
    </row>
    <row r="173" spans="1:33" s="7" customFormat="1" ht="15" customHeight="1">
      <c r="A173" s="46"/>
      <c r="B173" s="47"/>
      <c r="C173" s="48"/>
      <c r="D173" s="48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9"/>
      <c r="AG173" s="49"/>
    </row>
    <row r="174" spans="1:45" s="9" customFormat="1" ht="15" customHeight="1">
      <c r="A174" s="1"/>
      <c r="B174" s="2"/>
      <c r="C174" s="3"/>
      <c r="D174" s="3"/>
      <c r="E174" s="3"/>
      <c r="F174" s="3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11"/>
      <c r="AF174" s="4"/>
      <c r="AG174" s="51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</row>
    <row r="175" ht="29.25" customHeight="1"/>
    <row r="176" ht="15.75" customHeight="1"/>
    <row r="177" ht="15.75" customHeight="1"/>
    <row r="178" ht="81" customHeight="1"/>
    <row r="179" ht="33.75" customHeight="1"/>
    <row r="180" ht="39" customHeight="1"/>
    <row r="181" ht="37.5" customHeight="1"/>
    <row r="182" ht="15" customHeight="1"/>
    <row r="183" ht="142.5" customHeight="1"/>
    <row r="184" ht="15" customHeight="1"/>
    <row r="185" ht="15" customHeight="1"/>
  </sheetData>
  <sheetProtection selectLockedCells="1" selectUnlockedCells="1"/>
  <mergeCells count="236">
    <mergeCell ref="A1:AG1"/>
    <mergeCell ref="A2:AG2"/>
    <mergeCell ref="A111:A112"/>
    <mergeCell ref="B111:D112"/>
    <mergeCell ref="C105:D105"/>
    <mergeCell ref="C106:D106"/>
    <mergeCell ref="C159:D159"/>
    <mergeCell ref="C160:D160"/>
    <mergeCell ref="C107:D107"/>
    <mergeCell ref="B108:D108"/>
    <mergeCell ref="B109:D109"/>
    <mergeCell ref="B110:D110"/>
    <mergeCell ref="C150:D150"/>
    <mergeCell ref="C151:D151"/>
    <mergeCell ref="C9:D9"/>
    <mergeCell ref="C10:D10"/>
    <mergeCell ref="C11:D11"/>
    <mergeCell ref="A167:A168"/>
    <mergeCell ref="B167:D168"/>
    <mergeCell ref="B164:D164"/>
    <mergeCell ref="C113:D113"/>
    <mergeCell ref="C127:D127"/>
    <mergeCell ref="C126:D126"/>
    <mergeCell ref="C158:D158"/>
    <mergeCell ref="C55:D55"/>
    <mergeCell ref="C74:D74"/>
    <mergeCell ref="C102:D102"/>
    <mergeCell ref="C103:D103"/>
    <mergeCell ref="C57:D57"/>
    <mergeCell ref="C58:D58"/>
    <mergeCell ref="C59:D59"/>
    <mergeCell ref="C84:D84"/>
    <mergeCell ref="C85:D85"/>
    <mergeCell ref="C56:D56"/>
    <mergeCell ref="C104:D104"/>
    <mergeCell ref="C90:D90"/>
    <mergeCell ref="C91:D91"/>
    <mergeCell ref="C99:D99"/>
    <mergeCell ref="C100:D100"/>
    <mergeCell ref="C96:D96"/>
    <mergeCell ref="C97:D97"/>
    <mergeCell ref="C98:D98"/>
    <mergeCell ref="C93:D93"/>
    <mergeCell ref="C94:D94"/>
    <mergeCell ref="C79:D79"/>
    <mergeCell ref="C80:D80"/>
    <mergeCell ref="A75:A77"/>
    <mergeCell ref="C75:D75"/>
    <mergeCell ref="C76:D76"/>
    <mergeCell ref="C77:D77"/>
    <mergeCell ref="A66:A68"/>
    <mergeCell ref="C66:D66"/>
    <mergeCell ref="C67:D67"/>
    <mergeCell ref="C68:D68"/>
    <mergeCell ref="A122:A124"/>
    <mergeCell ref="C122:D122"/>
    <mergeCell ref="C123:D123"/>
    <mergeCell ref="C124:D124"/>
    <mergeCell ref="A78:A80"/>
    <mergeCell ref="C78:D78"/>
    <mergeCell ref="A69:A71"/>
    <mergeCell ref="C69:D69"/>
    <mergeCell ref="C70:D70"/>
    <mergeCell ref="A72:A74"/>
    <mergeCell ref="C71:D71"/>
    <mergeCell ref="C72:D72"/>
    <mergeCell ref="C73:D73"/>
    <mergeCell ref="A60:A62"/>
    <mergeCell ref="C60:D60"/>
    <mergeCell ref="C61:D61"/>
    <mergeCell ref="C62:D62"/>
    <mergeCell ref="A63:A65"/>
    <mergeCell ref="C63:D63"/>
    <mergeCell ref="C64:D64"/>
    <mergeCell ref="C65:D65"/>
    <mergeCell ref="A48:A50"/>
    <mergeCell ref="C48:D48"/>
    <mergeCell ref="C49:D49"/>
    <mergeCell ref="C50:D50"/>
    <mergeCell ref="A45:A47"/>
    <mergeCell ref="C45:D45"/>
    <mergeCell ref="C46:D46"/>
    <mergeCell ref="C47:D47"/>
    <mergeCell ref="C34:D34"/>
    <mergeCell ref="C35:D35"/>
    <mergeCell ref="A42:A44"/>
    <mergeCell ref="C42:D42"/>
    <mergeCell ref="C43:D43"/>
    <mergeCell ref="C44:D44"/>
    <mergeCell ref="A39:A41"/>
    <mergeCell ref="C39:D39"/>
    <mergeCell ref="C40:D40"/>
    <mergeCell ref="C41:D41"/>
    <mergeCell ref="C27:D27"/>
    <mergeCell ref="C28:D28"/>
    <mergeCell ref="C29:D29"/>
    <mergeCell ref="A24:A26"/>
    <mergeCell ref="A36:A38"/>
    <mergeCell ref="C36:D36"/>
    <mergeCell ref="C37:D37"/>
    <mergeCell ref="C38:D38"/>
    <mergeCell ref="A33:A35"/>
    <mergeCell ref="C33:D33"/>
    <mergeCell ref="A6:A8"/>
    <mergeCell ref="C6:D6"/>
    <mergeCell ref="C7:D7"/>
    <mergeCell ref="C8:D8"/>
    <mergeCell ref="A9:A11"/>
    <mergeCell ref="A30:A32"/>
    <mergeCell ref="C30:D30"/>
    <mergeCell ref="C31:D31"/>
    <mergeCell ref="C32:D32"/>
    <mergeCell ref="A27:A29"/>
    <mergeCell ref="C24:D24"/>
    <mergeCell ref="C25:D25"/>
    <mergeCell ref="C26:D26"/>
    <mergeCell ref="A12:A14"/>
    <mergeCell ref="C12:D12"/>
    <mergeCell ref="C13:D13"/>
    <mergeCell ref="C14:D14"/>
    <mergeCell ref="A18:A20"/>
    <mergeCell ref="C18:D18"/>
    <mergeCell ref="C19:D19"/>
    <mergeCell ref="A57:A59"/>
    <mergeCell ref="A51:A53"/>
    <mergeCell ref="C51:D51"/>
    <mergeCell ref="C52:D52"/>
    <mergeCell ref="C53:D53"/>
    <mergeCell ref="C20:D20"/>
    <mergeCell ref="A21:A23"/>
    <mergeCell ref="C21:D21"/>
    <mergeCell ref="C22:D22"/>
    <mergeCell ref="C23:D23"/>
    <mergeCell ref="B171:D171"/>
    <mergeCell ref="A54:A56"/>
    <mergeCell ref="C54:D54"/>
    <mergeCell ref="A169:A170"/>
    <mergeCell ref="C169:D169"/>
    <mergeCell ref="C170:D170"/>
    <mergeCell ref="C86:D86"/>
    <mergeCell ref="A87:A89"/>
    <mergeCell ref="C157:D157"/>
    <mergeCell ref="A158:A160"/>
    <mergeCell ref="C89:D89"/>
    <mergeCell ref="A152:A154"/>
    <mergeCell ref="C152:D152"/>
    <mergeCell ref="C153:D153"/>
    <mergeCell ref="C154:D154"/>
    <mergeCell ref="A155:A157"/>
    <mergeCell ref="C155:D155"/>
    <mergeCell ref="C156:D156"/>
    <mergeCell ref="B172:D172"/>
    <mergeCell ref="C116:D116"/>
    <mergeCell ref="C117:D117"/>
    <mergeCell ref="C118:D118"/>
    <mergeCell ref="A90:A92"/>
    <mergeCell ref="C87:D87"/>
    <mergeCell ref="C92:D92"/>
    <mergeCell ref="C101:D101"/>
    <mergeCell ref="A93:A95"/>
    <mergeCell ref="A96:A98"/>
    <mergeCell ref="C95:D95"/>
    <mergeCell ref="A128:A130"/>
    <mergeCell ref="C128:D128"/>
    <mergeCell ref="C129:D129"/>
    <mergeCell ref="C130:D130"/>
    <mergeCell ref="A113:A115"/>
    <mergeCell ref="A119:A121"/>
    <mergeCell ref="C119:D119"/>
    <mergeCell ref="C120:D120"/>
    <mergeCell ref="C121:D121"/>
    <mergeCell ref="A116:A118"/>
    <mergeCell ref="A134:A136"/>
    <mergeCell ref="C134:D134"/>
    <mergeCell ref="C135:D135"/>
    <mergeCell ref="C136:D136"/>
    <mergeCell ref="A125:A127"/>
    <mergeCell ref="C125:D125"/>
    <mergeCell ref="A131:A133"/>
    <mergeCell ref="C131:D131"/>
    <mergeCell ref="C132:D132"/>
    <mergeCell ref="C133:D133"/>
    <mergeCell ref="A140:A142"/>
    <mergeCell ref="C140:D140"/>
    <mergeCell ref="C141:D141"/>
    <mergeCell ref="C142:D142"/>
    <mergeCell ref="A137:A139"/>
    <mergeCell ref="C137:D137"/>
    <mergeCell ref="C138:D138"/>
    <mergeCell ref="C139:D139"/>
    <mergeCell ref="C147:D147"/>
    <mergeCell ref="C148:D148"/>
    <mergeCell ref="A15:A17"/>
    <mergeCell ref="C15:D15"/>
    <mergeCell ref="C16:D16"/>
    <mergeCell ref="C17:D17"/>
    <mergeCell ref="A143:A145"/>
    <mergeCell ref="C143:D143"/>
    <mergeCell ref="C144:D144"/>
    <mergeCell ref="C145:D145"/>
    <mergeCell ref="A149:A151"/>
    <mergeCell ref="C149:D149"/>
    <mergeCell ref="A161:A163"/>
    <mergeCell ref="C161:D161"/>
    <mergeCell ref="C162:D162"/>
    <mergeCell ref="C114:D114"/>
    <mergeCell ref="C115:D115"/>
    <mergeCell ref="C163:D163"/>
    <mergeCell ref="A146:A148"/>
    <mergeCell ref="C146:D146"/>
    <mergeCell ref="A81:A83"/>
    <mergeCell ref="C81:D81"/>
    <mergeCell ref="C88:D88"/>
    <mergeCell ref="C82:D82"/>
    <mergeCell ref="C83:D83"/>
    <mergeCell ref="A84:A86"/>
    <mergeCell ref="E167:E168"/>
    <mergeCell ref="A3:AG3"/>
    <mergeCell ref="AE4:AE5"/>
    <mergeCell ref="AF4:AF5"/>
    <mergeCell ref="E4:E5"/>
    <mergeCell ref="F4:F5"/>
    <mergeCell ref="A4:A5"/>
    <mergeCell ref="B4:D5"/>
    <mergeCell ref="B165:D165"/>
    <mergeCell ref="B166:D166"/>
    <mergeCell ref="AG4:AG5"/>
    <mergeCell ref="AG111:AG112"/>
    <mergeCell ref="AG167:AG168"/>
    <mergeCell ref="AE167:AE168"/>
    <mergeCell ref="AF167:AF168"/>
    <mergeCell ref="E111:E112"/>
    <mergeCell ref="F111:F112"/>
    <mergeCell ref="AE111:AE112"/>
    <mergeCell ref="AF111:AF112"/>
    <mergeCell ref="F167:F168"/>
  </mergeCells>
  <printOptions/>
  <pageMargins left="0.32" right="0.19" top="0.15748031496062992" bottom="0.15748031496062992" header="0.5118110236220472" footer="0.5118110236220472"/>
  <pageSetup fitToHeight="0" fitToWidth="1" horizontalDpi="300" verticalDpi="300" orientation="landscape" paperSize="9" scale="91" r:id="rId1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YAZHULIK</dc:creator>
  <cp:keywords/>
  <dc:description/>
  <cp:lastModifiedBy>Яночкина</cp:lastModifiedBy>
  <cp:lastPrinted>2018-06-19T09:24:05Z</cp:lastPrinted>
  <dcterms:created xsi:type="dcterms:W3CDTF">2017-10-23T13:39:18Z</dcterms:created>
  <dcterms:modified xsi:type="dcterms:W3CDTF">2018-07-16T06:27:15Z</dcterms:modified>
  <cp:category/>
  <cp:version/>
  <cp:contentType/>
  <cp:contentStatus/>
</cp:coreProperties>
</file>