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7232" windowHeight="10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<sst xmlns="http://schemas.openxmlformats.org/spreadsheetml/2006/main" count="25" uniqueCount="25">
  <si>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Расчет начальной (максимальной) цены контракта</t>
  </si>
  <si>
    <t>№                     п/п</t>
  </si>
  <si>
    <t>НМЦК,               руб.</t>
  </si>
  <si>
    <t xml:space="preserve">Среднее квадратичное отклонение </t>
  </si>
  <si>
    <t>Коэффициент вариации цены V,                               %</t>
  </si>
  <si>
    <t>Источники информации и цена товаров (работ, услуг), являющихся объектом закупки (рублей за единицу)</t>
  </si>
  <si>
    <t>Средняя арифмети-ческая величина цены единицы товара (работы, услуги) руб., &lt;ц&gt;</t>
  </si>
  <si>
    <t>Количество (объем закупаемого товара, работ, услуг), v</t>
  </si>
  <si>
    <t>Наименование услуги, товара, работы</t>
  </si>
  <si>
    <t>Совокупность цен, используемых при определении НМЦК принимается однородной</t>
  </si>
  <si>
    <t>Отвественный исполнитель:</t>
  </si>
  <si>
    <t>(должность)</t>
  </si>
  <si>
    <t xml:space="preserve">                       (подпись/расшифровка подписи)</t>
  </si>
  <si>
    <t>"_______"____________________20______г.</t>
  </si>
  <si>
    <t>Начальник ОСП:</t>
  </si>
  <si>
    <t>______________________/    Латышева А.А.</t>
  </si>
  <si>
    <t xml:space="preserve">            (подпись/расшифровка подписи)</t>
  </si>
  <si>
    <t>*НМЦК рассчитана в соответствии с приказом МЭР РФ № 567 от 02.10.2013 «Об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исполнителем).</t>
  </si>
  <si>
    <t>**коэффициент вариации не должен превышать 33 процента</t>
  </si>
  <si>
    <t>Консультант ОСП</t>
  </si>
  <si>
    <t>______________________/     Зырянова И.Н.</t>
  </si>
  <si>
    <t>Слуховой аппарат цифровой заушный сверхмощный</t>
  </si>
  <si>
    <r>
      <t xml:space="preserve">Ценовое предложение № 1 
</t>
    </r>
    <r>
      <rPr>
        <sz val="9"/>
        <rFont val="Times New Roman"/>
        <family val="1"/>
      </rPr>
      <t>ГК 1666001327918000225
 от 22.05.2018 
Цена по ГК - 15 576,38
Коэф. - 1,057</t>
    </r>
  </si>
  <si>
    <r>
      <t>Ценовое предложение № 2 исх.№ 427/11 от 27.11.19, вх.№14783 от 28.11.19</t>
    </r>
    <r>
      <rPr>
        <sz val="9"/>
        <rFont val="Times New Roman"/>
        <family val="1"/>
      </rPr>
      <t xml:space="preserve">
</t>
    </r>
    <r>
      <rPr>
        <sz val="9"/>
        <rFont val="Times New Roman"/>
        <family val="1"/>
      </rPr>
      <t xml:space="preserve">
</t>
    </r>
  </si>
  <si>
    <r>
      <t>Ценовое предложение № 3 
исх.№ 222 от 29.11.19, вх.№14889 от 29.11.19</t>
    </r>
    <r>
      <rPr>
        <sz val="9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</si>
</sst>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0.0"/>
    <numFmt numFmtId="175" formatCode="#,##0_ ;[Red]\-#,##0\ "/>
  </numFmts>
  <fonts count="4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 vertical="center" wrapText="1"/>
    </xf>
    <xf numFmtId="174" fontId="0" fillId="0" borderId="0" xfId="0" applyNumberFormat="1" applyAlignment="1">
      <alignment/>
    </xf>
    <xf numFmtId="2" fontId="3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2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/>
    </xf>
    <xf numFmtId="174" fontId="4" fillId="0" borderId="0" xfId="0" applyNumberFormat="1" applyFont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left" wrapText="1"/>
    </xf>
    <xf numFmtId="2" fontId="5" fillId="0" borderId="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2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4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7"/>
  <sheetViews>
    <sheetView tabSelected="1" zoomScalePageLayoutView="0" workbookViewId="0" topLeftCell="A8">
      <selection activeCell="A2" sqref="A2:K28"/>
    </sheetView>
  </sheetViews>
  <sheetFormatPr defaultColWidth="9.00390625" defaultRowHeight="12.75"/>
  <cols>
    <col min="1" max="1" width="4.875" style="2" customWidth="1"/>
    <col min="2" max="2" width="29.375" style="0" customWidth="1"/>
    <col min="3" max="3" width="18.50390625" style="0" customWidth="1"/>
    <col min="4" max="4" width="17.625" style="0" customWidth="1"/>
    <col min="5" max="5" width="18.125" style="0" customWidth="1"/>
    <col min="6" max="6" width="12.50390625" style="0" customWidth="1"/>
    <col min="7" max="7" width="10.875" style="3" customWidth="1"/>
    <col min="8" max="8" width="11.625" style="0" customWidth="1"/>
    <col min="9" max="9" width="9.375" style="0" customWidth="1"/>
    <col min="10" max="10" width="8.625" style="0" customWidth="1"/>
  </cols>
  <sheetData>
    <row r="2" spans="1:10" ht="1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44.25" customHeight="1">
      <c r="A4" s="28" t="s">
        <v>1</v>
      </c>
      <c r="B4" s="27" t="s">
        <v>8</v>
      </c>
      <c r="C4" s="29" t="s">
        <v>5</v>
      </c>
      <c r="D4" s="30"/>
      <c r="E4" s="30"/>
      <c r="F4" s="27" t="s">
        <v>6</v>
      </c>
      <c r="G4" s="31" t="s">
        <v>7</v>
      </c>
      <c r="H4" s="27" t="s">
        <v>2</v>
      </c>
      <c r="I4" s="27" t="s">
        <v>3</v>
      </c>
      <c r="J4" s="27" t="s">
        <v>4</v>
      </c>
    </row>
    <row r="5" spans="1:10" ht="197.25" customHeight="1">
      <c r="A5" s="28"/>
      <c r="B5" s="27"/>
      <c r="C5" s="14" t="s">
        <v>22</v>
      </c>
      <c r="D5" s="13" t="s">
        <v>23</v>
      </c>
      <c r="E5" s="13" t="s">
        <v>24</v>
      </c>
      <c r="F5" s="27"/>
      <c r="G5" s="31"/>
      <c r="H5" s="27"/>
      <c r="I5" s="27"/>
      <c r="J5" s="27"/>
    </row>
    <row r="6" spans="1:10" ht="42.75" customHeight="1">
      <c r="A6" s="8">
        <v>1</v>
      </c>
      <c r="B6" s="22" t="s">
        <v>21</v>
      </c>
      <c r="C6" s="24">
        <f>ROUND(15576.38*1.057,2)</f>
        <v>16464.23</v>
      </c>
      <c r="D6" s="24">
        <v>19980</v>
      </c>
      <c r="E6" s="24">
        <v>15200</v>
      </c>
      <c r="F6" s="7">
        <f>ROUND((C6+D6+E6)/3,2)</f>
        <v>17214.74</v>
      </c>
      <c r="G6" s="9">
        <v>350</v>
      </c>
      <c r="H6" s="7">
        <f>F6*G6</f>
        <v>6025159.000000001</v>
      </c>
      <c r="I6" s="7">
        <f>STDEV(C6:E6)</f>
        <v>2476.8029186096715</v>
      </c>
      <c r="J6" s="7">
        <f>I6/F6*100</f>
        <v>14.387687055451732</v>
      </c>
    </row>
    <row r="7" spans="1:10" ht="15">
      <c r="A7" s="10"/>
      <c r="B7" s="11"/>
      <c r="C7" s="25"/>
      <c r="D7" s="25"/>
      <c r="E7" s="25"/>
      <c r="F7" s="11"/>
      <c r="G7" s="12"/>
      <c r="H7" s="23"/>
      <c r="I7" s="11"/>
      <c r="J7" s="11"/>
    </row>
    <row r="8" spans="1:10" ht="12.75">
      <c r="A8" s="5"/>
      <c r="B8" s="4"/>
      <c r="C8" s="4"/>
      <c r="D8" s="4"/>
      <c r="E8" s="4"/>
      <c r="F8" s="4"/>
      <c r="G8" s="4"/>
      <c r="H8" s="4"/>
      <c r="I8" s="4"/>
      <c r="J8" s="4"/>
    </row>
    <row r="9" spans="2:11" s="1" customFormat="1" ht="12.75">
      <c r="B9" s="32" t="s">
        <v>9</v>
      </c>
      <c r="C9" s="32"/>
      <c r="D9" s="32"/>
      <c r="E9" s="32"/>
      <c r="F9" s="32"/>
      <c r="J9" s="15"/>
      <c r="K9" s="16"/>
    </row>
    <row r="10" spans="10:11" s="1" customFormat="1" ht="12.75">
      <c r="J10" s="15"/>
      <c r="K10" s="16"/>
    </row>
    <row r="11" spans="3:11" s="1" customFormat="1" ht="12.75">
      <c r="C11" s="33" t="s">
        <v>10</v>
      </c>
      <c r="D11" s="33"/>
      <c r="E11" s="34"/>
      <c r="J11" s="15"/>
      <c r="K11" s="16"/>
    </row>
    <row r="12" spans="2:11" s="17" customFormat="1" ht="12.75">
      <c r="B12" s="1"/>
      <c r="C12" s="20"/>
      <c r="D12" s="19"/>
      <c r="E12" s="1"/>
      <c r="F12" s="1"/>
      <c r="G12" s="1"/>
      <c r="H12" s="1"/>
      <c r="I12" s="1"/>
      <c r="J12" s="15"/>
      <c r="K12" s="16"/>
    </row>
    <row r="13" spans="3:11" s="1" customFormat="1" ht="18" customHeight="1">
      <c r="C13" s="33" t="s">
        <v>19</v>
      </c>
      <c r="D13" s="35"/>
      <c r="E13" s="36"/>
      <c r="J13" s="15"/>
      <c r="K13" s="16"/>
    </row>
    <row r="14" spans="3:11" s="1" customFormat="1" ht="12.75">
      <c r="C14" s="32" t="s">
        <v>11</v>
      </c>
      <c r="D14" s="32"/>
      <c r="E14" s="37"/>
      <c r="J14" s="15"/>
      <c r="K14" s="16"/>
    </row>
    <row r="15" spans="3:11" s="1" customFormat="1" ht="30" customHeight="1">
      <c r="C15" s="38" t="s">
        <v>20</v>
      </c>
      <c r="D15" s="38"/>
      <c r="E15" s="39"/>
      <c r="J15" s="15"/>
      <c r="K15" s="16"/>
    </row>
    <row r="16" spans="3:11" s="1" customFormat="1" ht="12.75">
      <c r="C16" s="32" t="s">
        <v>12</v>
      </c>
      <c r="D16" s="32"/>
      <c r="E16" s="40"/>
      <c r="J16" s="15"/>
      <c r="K16" s="16"/>
    </row>
    <row r="17" spans="3:11" s="1" customFormat="1" ht="12.75">
      <c r="C17" s="32" t="s">
        <v>13</v>
      </c>
      <c r="D17" s="32"/>
      <c r="E17" s="39"/>
      <c r="J17" s="15"/>
      <c r="K17" s="16"/>
    </row>
    <row r="18" spans="2:11" s="18" customFormat="1" ht="12.75">
      <c r="B18" s="1"/>
      <c r="C18" s="41"/>
      <c r="D18" s="41"/>
      <c r="E18" s="39"/>
      <c r="F18" s="1"/>
      <c r="G18" s="1"/>
      <c r="H18" s="1"/>
      <c r="I18" s="1"/>
      <c r="J18" s="15"/>
      <c r="K18" s="16"/>
    </row>
    <row r="19" spans="2:11" s="18" customFormat="1" ht="12.75">
      <c r="B19" s="1"/>
      <c r="C19" s="20"/>
      <c r="D19" s="20"/>
      <c r="E19" s="21"/>
      <c r="F19" s="1"/>
      <c r="G19" s="1"/>
      <c r="H19" s="1"/>
      <c r="I19" s="1"/>
      <c r="J19" s="15"/>
      <c r="K19" s="16"/>
    </row>
    <row r="20" spans="2:11" s="18" customFormat="1" ht="12.75">
      <c r="B20" s="1"/>
      <c r="C20" s="32"/>
      <c r="D20" s="32"/>
      <c r="E20" s="1"/>
      <c r="F20" s="1"/>
      <c r="G20" s="1"/>
      <c r="H20" s="1"/>
      <c r="I20" s="1"/>
      <c r="J20" s="15"/>
      <c r="K20" s="16"/>
    </row>
    <row r="21" spans="3:11" s="1" customFormat="1" ht="15" customHeight="1">
      <c r="C21" s="33" t="s">
        <v>14</v>
      </c>
      <c r="D21" s="35"/>
      <c r="E21" s="36"/>
      <c r="J21" s="15"/>
      <c r="K21" s="16"/>
    </row>
    <row r="22" spans="3:11" s="1" customFormat="1" ht="30.75" customHeight="1">
      <c r="C22" s="38" t="s">
        <v>15</v>
      </c>
      <c r="D22" s="38"/>
      <c r="E22" s="39"/>
      <c r="J22" s="15"/>
      <c r="K22" s="16"/>
    </row>
    <row r="23" spans="3:11" s="1" customFormat="1" ht="12.75">
      <c r="C23" s="32" t="s">
        <v>16</v>
      </c>
      <c r="D23" s="32"/>
      <c r="E23" s="40"/>
      <c r="J23" s="15"/>
      <c r="K23" s="16"/>
    </row>
    <row r="24" spans="3:11" s="1" customFormat="1" ht="12.75">
      <c r="C24" s="33" t="s">
        <v>17</v>
      </c>
      <c r="D24" s="33"/>
      <c r="E24" s="33"/>
      <c r="F24" s="33"/>
      <c r="G24" s="33"/>
      <c r="H24" s="33"/>
      <c r="I24" s="33"/>
      <c r="J24" s="33"/>
      <c r="K24" s="33"/>
    </row>
    <row r="25" spans="3:11" s="1" customFormat="1" ht="12.75">
      <c r="C25" s="33"/>
      <c r="D25" s="33"/>
      <c r="E25" s="33"/>
      <c r="F25" s="33"/>
      <c r="G25" s="33"/>
      <c r="H25" s="33"/>
      <c r="I25" s="33"/>
      <c r="J25" s="33"/>
      <c r="K25" s="33"/>
    </row>
    <row r="26" spans="3:11" s="1" customFormat="1" ht="12.75">
      <c r="C26" s="33"/>
      <c r="D26" s="33"/>
      <c r="E26" s="33"/>
      <c r="F26" s="33"/>
      <c r="G26" s="33"/>
      <c r="H26" s="33"/>
      <c r="I26" s="33"/>
      <c r="J26" s="33"/>
      <c r="K26" s="33"/>
    </row>
    <row r="27" spans="3:8" s="1" customFormat="1" ht="12.75">
      <c r="C27" s="33" t="s">
        <v>18</v>
      </c>
      <c r="D27" s="33"/>
      <c r="E27" s="33"/>
      <c r="F27" s="33"/>
      <c r="G27" s="33"/>
      <c r="H27" s="33"/>
    </row>
  </sheetData>
  <sheetProtection/>
  <mergeCells count="23">
    <mergeCell ref="C24:K26"/>
    <mergeCell ref="C27:H27"/>
    <mergeCell ref="C17:E17"/>
    <mergeCell ref="C18:E18"/>
    <mergeCell ref="C20:D20"/>
    <mergeCell ref="C21:E21"/>
    <mergeCell ref="C22:E22"/>
    <mergeCell ref="C23:E23"/>
    <mergeCell ref="B9:F9"/>
    <mergeCell ref="C11:E11"/>
    <mergeCell ref="C13:E13"/>
    <mergeCell ref="C14:E14"/>
    <mergeCell ref="C15:E15"/>
    <mergeCell ref="C16:E16"/>
    <mergeCell ref="A2:J2"/>
    <mergeCell ref="I4:I5"/>
    <mergeCell ref="J4:J5"/>
    <mergeCell ref="A4:A5"/>
    <mergeCell ref="B4:B5"/>
    <mergeCell ref="C4:E4"/>
    <mergeCell ref="F4:F5"/>
    <mergeCell ref="G4:G5"/>
    <mergeCell ref="H4:H5"/>
  </mergeCells>
  <conditionalFormatting sqref="J6">
    <cfRule type="cellIs" priority="4" dxfId="0" operator="greaterThan" stopIfTrue="1">
      <formula>33.33</formula>
    </cfRule>
  </conditionalFormatting>
  <printOptions/>
  <pageMargins left="0.2362204724409449" right="0.2362204724409449" top="0.2755905511811024" bottom="0.984251968503937" header="0.1968503937007874" footer="0.5118110236220472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Зырянова Ирина Николаевна</cp:lastModifiedBy>
  <cp:lastPrinted>2019-12-12T04:27:01Z</cp:lastPrinted>
  <dcterms:created xsi:type="dcterms:W3CDTF">2014-02-21T10:17:59Z</dcterms:created>
  <dcterms:modified xsi:type="dcterms:W3CDTF">2019-12-12T04:27:37Z</dcterms:modified>
  <cp:category/>
  <cp:version/>
  <cp:contentType/>
  <cp:contentStatus/>
</cp:coreProperties>
</file>